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ECP\CONTRACTS - Power Supply\_CSP\NOCECO 10MW\_202208 Re-bidding\_2023 CSP DOCS\"/>
    </mc:Choice>
  </mc:AlternateContent>
  <xr:revisionPtr revIDLastSave="0" documentId="13_ncr:1_{664BB4B0-ACC2-4DBE-A184-4F8D8C2C9043}" xr6:coauthVersionLast="47" xr6:coauthVersionMax="47" xr10:uidLastSave="{00000000-0000-0000-0000-000000000000}"/>
  <bookViews>
    <workbookView xWindow="-110" yWindow="-110" windowWidth="19420" windowHeight="10300" firstSheet="6" activeTab="8" xr2:uid="{00000000-000D-0000-FFFF-FFFF00000000}"/>
  </bookViews>
  <sheets>
    <sheet name="Sheet1" sheetId="1" state="hidden" r:id="rId1"/>
    <sheet name="Sheet3" sheetId="6" state="hidden" r:id="rId2"/>
    <sheet name="Bid Form 1a" sheetId="4" r:id="rId3"/>
    <sheet name="Bid Form 1b Fuel Foreign (1)" sheetId="2" r:id="rId4"/>
    <sheet name="Bid Form 1b Fuel Foreign (2)" sheetId="12" r:id="rId5"/>
    <sheet name="Bid Form 1b Fuel Foreign (3)" sheetId="13" r:id="rId6"/>
    <sheet name="Bid Form 1b Fuel Local (1)" sheetId="9" r:id="rId7"/>
    <sheet name="Bid Form 1b Fuel Local (2)" sheetId="14" r:id="rId8"/>
    <sheet name="Bid Form PPD" sheetId="3" r:id="rId9"/>
  </sheets>
  <calcPr calcId="191029"/>
  <pivotCaches>
    <pivotCache cacheId="0" r:id="rId10"/>
  </pivotCaches>
</workbook>
</file>

<file path=xl/calcChain.xml><?xml version="1.0" encoding="utf-8"?>
<calcChain xmlns="http://schemas.openxmlformats.org/spreadsheetml/2006/main">
  <c r="K26" i="4" l="1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25" i="4"/>
  <c r="C143" i="14"/>
  <c r="K143" i="14" s="1"/>
  <c r="C142" i="14"/>
  <c r="K142" i="14" s="1"/>
  <c r="C141" i="14"/>
  <c r="K141" i="14" s="1"/>
  <c r="C140" i="14"/>
  <c r="K140" i="14" s="1"/>
  <c r="C139" i="14"/>
  <c r="K139" i="14" s="1"/>
  <c r="C138" i="14"/>
  <c r="K138" i="14" s="1"/>
  <c r="C137" i="14"/>
  <c r="K137" i="14" s="1"/>
  <c r="C136" i="14"/>
  <c r="K136" i="14" s="1"/>
  <c r="C135" i="14"/>
  <c r="K135" i="14" s="1"/>
  <c r="C134" i="14"/>
  <c r="K134" i="14" s="1"/>
  <c r="C133" i="14"/>
  <c r="K133" i="14" s="1"/>
  <c r="C132" i="14"/>
  <c r="K132" i="14" s="1"/>
  <c r="C131" i="14"/>
  <c r="K131" i="14" s="1"/>
  <c r="C130" i="14"/>
  <c r="K130" i="14" s="1"/>
  <c r="C129" i="14"/>
  <c r="K129" i="14" s="1"/>
  <c r="C128" i="14"/>
  <c r="K128" i="14" s="1"/>
  <c r="C127" i="14"/>
  <c r="K127" i="14" s="1"/>
  <c r="C126" i="14"/>
  <c r="K126" i="14" s="1"/>
  <c r="C125" i="14"/>
  <c r="K125" i="14" s="1"/>
  <c r="C124" i="14"/>
  <c r="K124" i="14" s="1"/>
  <c r="C123" i="14"/>
  <c r="K123" i="14" s="1"/>
  <c r="C122" i="14"/>
  <c r="K122" i="14" s="1"/>
  <c r="C121" i="14"/>
  <c r="K121" i="14" s="1"/>
  <c r="C120" i="14"/>
  <c r="K120" i="14" s="1"/>
  <c r="C119" i="14"/>
  <c r="K119" i="14" s="1"/>
  <c r="C118" i="14"/>
  <c r="K118" i="14" s="1"/>
  <c r="C117" i="14"/>
  <c r="K117" i="14" s="1"/>
  <c r="C116" i="14"/>
  <c r="K116" i="14" s="1"/>
  <c r="C115" i="14"/>
  <c r="K115" i="14" s="1"/>
  <c r="C114" i="14"/>
  <c r="K114" i="14" s="1"/>
  <c r="C113" i="14"/>
  <c r="K113" i="14" s="1"/>
  <c r="C112" i="14"/>
  <c r="K112" i="14" s="1"/>
  <c r="C111" i="14"/>
  <c r="K111" i="14" s="1"/>
  <c r="C110" i="14"/>
  <c r="K110" i="14" s="1"/>
  <c r="C109" i="14"/>
  <c r="K109" i="14" s="1"/>
  <c r="C108" i="14"/>
  <c r="K108" i="14" s="1"/>
  <c r="C107" i="14"/>
  <c r="K107" i="14" s="1"/>
  <c r="C106" i="14"/>
  <c r="K106" i="14" s="1"/>
  <c r="C105" i="14"/>
  <c r="K105" i="14" s="1"/>
  <c r="C104" i="14"/>
  <c r="K104" i="14" s="1"/>
  <c r="C103" i="14"/>
  <c r="K103" i="14" s="1"/>
  <c r="C102" i="14"/>
  <c r="K102" i="14" s="1"/>
  <c r="C101" i="14"/>
  <c r="K101" i="14" s="1"/>
  <c r="C100" i="14"/>
  <c r="K100" i="14" s="1"/>
  <c r="C99" i="14"/>
  <c r="K99" i="14" s="1"/>
  <c r="C98" i="14"/>
  <c r="K98" i="14" s="1"/>
  <c r="C97" i="14"/>
  <c r="K97" i="14" s="1"/>
  <c r="C96" i="14"/>
  <c r="K96" i="14" s="1"/>
  <c r="C95" i="14"/>
  <c r="K95" i="14" s="1"/>
  <c r="C94" i="14"/>
  <c r="K94" i="14" s="1"/>
  <c r="C93" i="14"/>
  <c r="K93" i="14" s="1"/>
  <c r="C92" i="14"/>
  <c r="K92" i="14" s="1"/>
  <c r="C91" i="14"/>
  <c r="K91" i="14" s="1"/>
  <c r="C90" i="14"/>
  <c r="K90" i="14" s="1"/>
  <c r="C89" i="14"/>
  <c r="K89" i="14" s="1"/>
  <c r="C88" i="14"/>
  <c r="K88" i="14" s="1"/>
  <c r="C87" i="14"/>
  <c r="K87" i="14" s="1"/>
  <c r="C86" i="14"/>
  <c r="K86" i="14" s="1"/>
  <c r="C85" i="14"/>
  <c r="K85" i="14" s="1"/>
  <c r="C84" i="14"/>
  <c r="K84" i="14" s="1"/>
  <c r="C83" i="14"/>
  <c r="K83" i="14" s="1"/>
  <c r="C82" i="14"/>
  <c r="K82" i="14" s="1"/>
  <c r="C81" i="14"/>
  <c r="K81" i="14" s="1"/>
  <c r="C80" i="14"/>
  <c r="K80" i="14" s="1"/>
  <c r="C79" i="14"/>
  <c r="K79" i="14" s="1"/>
  <c r="C78" i="14"/>
  <c r="K78" i="14" s="1"/>
  <c r="C77" i="14"/>
  <c r="K77" i="14" s="1"/>
  <c r="C76" i="14"/>
  <c r="K76" i="14" s="1"/>
  <c r="C75" i="14"/>
  <c r="K75" i="14" s="1"/>
  <c r="C74" i="14"/>
  <c r="K74" i="14" s="1"/>
  <c r="C73" i="14"/>
  <c r="K73" i="14" s="1"/>
  <c r="C72" i="14"/>
  <c r="K72" i="14" s="1"/>
  <c r="C71" i="14"/>
  <c r="K71" i="14" s="1"/>
  <c r="C70" i="14"/>
  <c r="K70" i="14" s="1"/>
  <c r="C69" i="14"/>
  <c r="K69" i="14" s="1"/>
  <c r="A69" i="14"/>
  <c r="A81" i="14" s="1"/>
  <c r="A93" i="14" s="1"/>
  <c r="A105" i="14" s="1"/>
  <c r="A117" i="14" s="1"/>
  <c r="A129" i="14" s="1"/>
  <c r="A141" i="14" s="1"/>
  <c r="C68" i="14"/>
  <c r="K68" i="14" s="1"/>
  <c r="C67" i="14"/>
  <c r="K67" i="14" s="1"/>
  <c r="C66" i="14"/>
  <c r="K66" i="14" s="1"/>
  <c r="C65" i="14"/>
  <c r="K65" i="14" s="1"/>
  <c r="C64" i="14"/>
  <c r="K64" i="14" s="1"/>
  <c r="C63" i="14"/>
  <c r="K63" i="14" s="1"/>
  <c r="A63" i="14"/>
  <c r="A75" i="14" s="1"/>
  <c r="A87" i="14" s="1"/>
  <c r="A99" i="14" s="1"/>
  <c r="A111" i="14" s="1"/>
  <c r="A123" i="14" s="1"/>
  <c r="A135" i="14" s="1"/>
  <c r="C62" i="14"/>
  <c r="K62" i="14" s="1"/>
  <c r="C61" i="14"/>
  <c r="K61" i="14" s="1"/>
  <c r="C60" i="14"/>
  <c r="K60" i="14" s="1"/>
  <c r="B60" i="14"/>
  <c r="B72" i="14" s="1"/>
  <c r="B84" i="14" s="1"/>
  <c r="B96" i="14" s="1"/>
  <c r="B108" i="14" s="1"/>
  <c r="B120" i="14" s="1"/>
  <c r="B132" i="14" s="1"/>
  <c r="C59" i="14"/>
  <c r="K59" i="14" s="1"/>
  <c r="K58" i="14"/>
  <c r="C58" i="14"/>
  <c r="C57" i="14"/>
  <c r="K57" i="14" s="1"/>
  <c r="B57" i="14"/>
  <c r="B69" i="14" s="1"/>
  <c r="B81" i="14" s="1"/>
  <c r="B93" i="14" s="1"/>
  <c r="B105" i="14" s="1"/>
  <c r="B117" i="14" s="1"/>
  <c r="B129" i="14" s="1"/>
  <c r="B141" i="14" s="1"/>
  <c r="A57" i="14"/>
  <c r="C56" i="14"/>
  <c r="K56" i="14" s="1"/>
  <c r="C55" i="14"/>
  <c r="K55" i="14" s="1"/>
  <c r="C54" i="14"/>
  <c r="K54" i="14" s="1"/>
  <c r="C53" i="14"/>
  <c r="K53" i="14" s="1"/>
  <c r="C52" i="14"/>
  <c r="K52" i="14" s="1"/>
  <c r="C51" i="14"/>
  <c r="K51" i="14" s="1"/>
  <c r="A51" i="14"/>
  <c r="C50" i="14"/>
  <c r="K50" i="14" s="1"/>
  <c r="A50" i="14"/>
  <c r="A62" i="14" s="1"/>
  <c r="A74" i="14" s="1"/>
  <c r="A86" i="14" s="1"/>
  <c r="A98" i="14" s="1"/>
  <c r="A110" i="14" s="1"/>
  <c r="A122" i="14" s="1"/>
  <c r="A134" i="14" s="1"/>
  <c r="K49" i="14"/>
  <c r="C49" i="14"/>
  <c r="C48" i="14"/>
  <c r="K48" i="14" s="1"/>
  <c r="B48" i="14"/>
  <c r="C47" i="14"/>
  <c r="K47" i="14" s="1"/>
  <c r="B47" i="14"/>
  <c r="B59" i="14" s="1"/>
  <c r="B71" i="14" s="1"/>
  <c r="B83" i="14" s="1"/>
  <c r="B95" i="14" s="1"/>
  <c r="B107" i="14" s="1"/>
  <c r="B119" i="14" s="1"/>
  <c r="B131" i="14" s="1"/>
  <c r="B143" i="14" s="1"/>
  <c r="A47" i="14"/>
  <c r="A59" i="14" s="1"/>
  <c r="A71" i="14" s="1"/>
  <c r="A83" i="14" s="1"/>
  <c r="A95" i="14" s="1"/>
  <c r="A107" i="14" s="1"/>
  <c r="A119" i="14" s="1"/>
  <c r="A131" i="14" s="1"/>
  <c r="A143" i="14" s="1"/>
  <c r="C46" i="14"/>
  <c r="K46" i="14" s="1"/>
  <c r="B46" i="14"/>
  <c r="B58" i="14" s="1"/>
  <c r="B70" i="14" s="1"/>
  <c r="B82" i="14" s="1"/>
  <c r="B94" i="14" s="1"/>
  <c r="B106" i="14" s="1"/>
  <c r="B118" i="14" s="1"/>
  <c r="B130" i="14" s="1"/>
  <c r="B142" i="14" s="1"/>
  <c r="A46" i="14"/>
  <c r="A58" i="14" s="1"/>
  <c r="A70" i="14" s="1"/>
  <c r="A82" i="14" s="1"/>
  <c r="A94" i="14" s="1"/>
  <c r="A106" i="14" s="1"/>
  <c r="A118" i="14" s="1"/>
  <c r="A130" i="14" s="1"/>
  <c r="A142" i="14" s="1"/>
  <c r="C45" i="14"/>
  <c r="K45" i="14" s="1"/>
  <c r="B45" i="14"/>
  <c r="A45" i="14"/>
  <c r="C44" i="14"/>
  <c r="K44" i="14" s="1"/>
  <c r="B44" i="14"/>
  <c r="B56" i="14" s="1"/>
  <c r="B68" i="14" s="1"/>
  <c r="B80" i="14" s="1"/>
  <c r="B92" i="14" s="1"/>
  <c r="B104" i="14" s="1"/>
  <c r="B116" i="14" s="1"/>
  <c r="B128" i="14" s="1"/>
  <c r="B140" i="14" s="1"/>
  <c r="A44" i="14"/>
  <c r="A56" i="14" s="1"/>
  <c r="A68" i="14" s="1"/>
  <c r="A80" i="14" s="1"/>
  <c r="A92" i="14" s="1"/>
  <c r="A104" i="14" s="1"/>
  <c r="A116" i="14" s="1"/>
  <c r="A128" i="14" s="1"/>
  <c r="A140" i="14" s="1"/>
  <c r="K43" i="14"/>
  <c r="C43" i="14"/>
  <c r="B43" i="14"/>
  <c r="B55" i="14" s="1"/>
  <c r="B67" i="14" s="1"/>
  <c r="B79" i="14" s="1"/>
  <c r="B91" i="14" s="1"/>
  <c r="B103" i="14" s="1"/>
  <c r="B115" i="14" s="1"/>
  <c r="B127" i="14" s="1"/>
  <c r="B139" i="14" s="1"/>
  <c r="A43" i="14"/>
  <c r="A55" i="14" s="1"/>
  <c r="A67" i="14" s="1"/>
  <c r="A79" i="14" s="1"/>
  <c r="A91" i="14" s="1"/>
  <c r="A103" i="14" s="1"/>
  <c r="A115" i="14" s="1"/>
  <c r="A127" i="14" s="1"/>
  <c r="A139" i="14" s="1"/>
  <c r="C42" i="14"/>
  <c r="K42" i="14" s="1"/>
  <c r="B42" i="14"/>
  <c r="B54" i="14" s="1"/>
  <c r="B66" i="14" s="1"/>
  <c r="B78" i="14" s="1"/>
  <c r="B90" i="14" s="1"/>
  <c r="B102" i="14" s="1"/>
  <c r="B114" i="14" s="1"/>
  <c r="B126" i="14" s="1"/>
  <c r="B138" i="14" s="1"/>
  <c r="A42" i="14"/>
  <c r="A54" i="14" s="1"/>
  <c r="A66" i="14" s="1"/>
  <c r="A78" i="14" s="1"/>
  <c r="A90" i="14" s="1"/>
  <c r="A102" i="14" s="1"/>
  <c r="A114" i="14" s="1"/>
  <c r="A126" i="14" s="1"/>
  <c r="A138" i="14" s="1"/>
  <c r="C41" i="14"/>
  <c r="K41" i="14" s="1"/>
  <c r="B41" i="14"/>
  <c r="B53" i="14" s="1"/>
  <c r="B65" i="14" s="1"/>
  <c r="B77" i="14" s="1"/>
  <c r="B89" i="14" s="1"/>
  <c r="B101" i="14" s="1"/>
  <c r="B113" i="14" s="1"/>
  <c r="B125" i="14" s="1"/>
  <c r="B137" i="14" s="1"/>
  <c r="A41" i="14"/>
  <c r="A53" i="14" s="1"/>
  <c r="A65" i="14" s="1"/>
  <c r="A77" i="14" s="1"/>
  <c r="A89" i="14" s="1"/>
  <c r="A101" i="14" s="1"/>
  <c r="A113" i="14" s="1"/>
  <c r="A125" i="14" s="1"/>
  <c r="A137" i="14" s="1"/>
  <c r="C40" i="14"/>
  <c r="K40" i="14" s="1"/>
  <c r="B40" i="14"/>
  <c r="B52" i="14" s="1"/>
  <c r="B64" i="14" s="1"/>
  <c r="B76" i="14" s="1"/>
  <c r="B88" i="14" s="1"/>
  <c r="B100" i="14" s="1"/>
  <c r="B112" i="14" s="1"/>
  <c r="B124" i="14" s="1"/>
  <c r="B136" i="14" s="1"/>
  <c r="A40" i="14"/>
  <c r="A52" i="14" s="1"/>
  <c r="A64" i="14" s="1"/>
  <c r="A76" i="14" s="1"/>
  <c r="A88" i="14" s="1"/>
  <c r="A100" i="14" s="1"/>
  <c r="A112" i="14" s="1"/>
  <c r="A124" i="14" s="1"/>
  <c r="A136" i="14" s="1"/>
  <c r="C39" i="14"/>
  <c r="K39" i="14" s="1"/>
  <c r="B39" i="14"/>
  <c r="B51" i="14" s="1"/>
  <c r="B63" i="14" s="1"/>
  <c r="B75" i="14" s="1"/>
  <c r="B87" i="14" s="1"/>
  <c r="B99" i="14" s="1"/>
  <c r="B111" i="14" s="1"/>
  <c r="B123" i="14" s="1"/>
  <c r="B135" i="14" s="1"/>
  <c r="A39" i="14"/>
  <c r="C38" i="14"/>
  <c r="K38" i="14" s="1"/>
  <c r="B38" i="14"/>
  <c r="B50" i="14" s="1"/>
  <c r="B62" i="14" s="1"/>
  <c r="B74" i="14" s="1"/>
  <c r="B86" i="14" s="1"/>
  <c r="B98" i="14" s="1"/>
  <c r="B110" i="14" s="1"/>
  <c r="B122" i="14" s="1"/>
  <c r="B134" i="14" s="1"/>
  <c r="A38" i="14"/>
  <c r="C37" i="14"/>
  <c r="K37" i="14" s="1"/>
  <c r="B37" i="14"/>
  <c r="B49" i="14" s="1"/>
  <c r="B61" i="14" s="1"/>
  <c r="B73" i="14" s="1"/>
  <c r="B85" i="14" s="1"/>
  <c r="B97" i="14" s="1"/>
  <c r="B109" i="14" s="1"/>
  <c r="B121" i="14" s="1"/>
  <c r="B133" i="14" s="1"/>
  <c r="A37" i="14"/>
  <c r="A49" i="14" s="1"/>
  <c r="A61" i="14" s="1"/>
  <c r="A73" i="14" s="1"/>
  <c r="A85" i="14" s="1"/>
  <c r="A97" i="14" s="1"/>
  <c r="A109" i="14" s="1"/>
  <c r="A121" i="14" s="1"/>
  <c r="A133" i="14" s="1"/>
  <c r="C36" i="14"/>
  <c r="K36" i="14" s="1"/>
  <c r="B36" i="14"/>
  <c r="A36" i="14"/>
  <c r="A48" i="14" s="1"/>
  <c r="A60" i="14" s="1"/>
  <c r="A72" i="14" s="1"/>
  <c r="A84" i="14" s="1"/>
  <c r="A96" i="14" s="1"/>
  <c r="A108" i="14" s="1"/>
  <c r="A120" i="14" s="1"/>
  <c r="A132" i="14" s="1"/>
  <c r="C35" i="14"/>
  <c r="K35" i="14" s="1"/>
  <c r="C34" i="14"/>
  <c r="K34" i="14" s="1"/>
  <c r="C33" i="14"/>
  <c r="K33" i="14" s="1"/>
  <c r="C32" i="14"/>
  <c r="K32" i="14" s="1"/>
  <c r="C31" i="14"/>
  <c r="K31" i="14" s="1"/>
  <c r="K30" i="14"/>
  <c r="C30" i="14"/>
  <c r="C29" i="14"/>
  <c r="K29" i="14" s="1"/>
  <c r="C28" i="14"/>
  <c r="K28" i="14" s="1"/>
  <c r="K27" i="14"/>
  <c r="C27" i="14"/>
  <c r="C26" i="14"/>
  <c r="K26" i="14" s="1"/>
  <c r="C25" i="14"/>
  <c r="K25" i="14" s="1"/>
  <c r="C24" i="14"/>
  <c r="K24" i="14" s="1"/>
  <c r="E15" i="14"/>
  <c r="E14" i="14"/>
  <c r="E13" i="14"/>
  <c r="E12" i="14"/>
  <c r="E11" i="14"/>
  <c r="E10" i="14"/>
  <c r="E9" i="14"/>
  <c r="E8" i="14"/>
  <c r="C143" i="13"/>
  <c r="H143" i="13" s="1"/>
  <c r="K143" i="13" s="1"/>
  <c r="C142" i="13"/>
  <c r="H142" i="13" s="1"/>
  <c r="K142" i="13" s="1"/>
  <c r="H141" i="13"/>
  <c r="K141" i="13" s="1"/>
  <c r="C141" i="13"/>
  <c r="C140" i="13"/>
  <c r="H140" i="13" s="1"/>
  <c r="K140" i="13" s="1"/>
  <c r="C139" i="13"/>
  <c r="H139" i="13" s="1"/>
  <c r="K139" i="13" s="1"/>
  <c r="C138" i="13"/>
  <c r="H138" i="13" s="1"/>
  <c r="K138" i="13" s="1"/>
  <c r="C137" i="13"/>
  <c r="H137" i="13" s="1"/>
  <c r="K137" i="13" s="1"/>
  <c r="C136" i="13"/>
  <c r="H136" i="13" s="1"/>
  <c r="K136" i="13" s="1"/>
  <c r="K135" i="13"/>
  <c r="H135" i="13"/>
  <c r="C135" i="13"/>
  <c r="C134" i="13"/>
  <c r="H134" i="13" s="1"/>
  <c r="K134" i="13" s="1"/>
  <c r="C133" i="13"/>
  <c r="H133" i="13" s="1"/>
  <c r="K133" i="13" s="1"/>
  <c r="C132" i="13"/>
  <c r="H132" i="13" s="1"/>
  <c r="K132" i="13" s="1"/>
  <c r="C131" i="13"/>
  <c r="H131" i="13" s="1"/>
  <c r="K131" i="13" s="1"/>
  <c r="K130" i="13"/>
  <c r="C130" i="13"/>
  <c r="H130" i="13" s="1"/>
  <c r="H129" i="13"/>
  <c r="K129" i="13" s="1"/>
  <c r="C129" i="13"/>
  <c r="C128" i="13"/>
  <c r="H128" i="13" s="1"/>
  <c r="K128" i="13" s="1"/>
  <c r="H127" i="13"/>
  <c r="K127" i="13" s="1"/>
  <c r="C127" i="13"/>
  <c r="C126" i="13"/>
  <c r="H126" i="13" s="1"/>
  <c r="K126" i="13" s="1"/>
  <c r="C125" i="13"/>
  <c r="H125" i="13" s="1"/>
  <c r="K125" i="13" s="1"/>
  <c r="K124" i="13"/>
  <c r="C124" i="13"/>
  <c r="H124" i="13" s="1"/>
  <c r="H123" i="13"/>
  <c r="K123" i="13" s="1"/>
  <c r="C123" i="13"/>
  <c r="C122" i="13"/>
  <c r="H122" i="13" s="1"/>
  <c r="K122" i="13" s="1"/>
  <c r="C121" i="13"/>
  <c r="H121" i="13" s="1"/>
  <c r="K121" i="13" s="1"/>
  <c r="H120" i="13"/>
  <c r="K120" i="13" s="1"/>
  <c r="C120" i="13"/>
  <c r="C119" i="13"/>
  <c r="H119" i="13" s="1"/>
  <c r="K119" i="13" s="1"/>
  <c r="C118" i="13"/>
  <c r="H118" i="13" s="1"/>
  <c r="K118" i="13" s="1"/>
  <c r="A118" i="13"/>
  <c r="A130" i="13" s="1"/>
  <c r="A142" i="13" s="1"/>
  <c r="K117" i="13"/>
  <c r="H117" i="13"/>
  <c r="C117" i="13"/>
  <c r="H116" i="13"/>
  <c r="K116" i="13" s="1"/>
  <c r="C116" i="13"/>
  <c r="C115" i="13"/>
  <c r="H115" i="13" s="1"/>
  <c r="K115" i="13" s="1"/>
  <c r="C114" i="13"/>
  <c r="H114" i="13" s="1"/>
  <c r="K114" i="13" s="1"/>
  <c r="H113" i="13"/>
  <c r="K113" i="13" s="1"/>
  <c r="C113" i="13"/>
  <c r="C112" i="13"/>
  <c r="H112" i="13" s="1"/>
  <c r="K112" i="13" s="1"/>
  <c r="H111" i="13"/>
  <c r="K111" i="13" s="1"/>
  <c r="C111" i="13"/>
  <c r="C110" i="13"/>
  <c r="H110" i="13" s="1"/>
  <c r="K110" i="13" s="1"/>
  <c r="A110" i="13"/>
  <c r="A122" i="13" s="1"/>
  <c r="A134" i="13" s="1"/>
  <c r="H109" i="13"/>
  <c r="K109" i="13" s="1"/>
  <c r="C109" i="13"/>
  <c r="C108" i="13"/>
  <c r="H108" i="13" s="1"/>
  <c r="K108" i="13" s="1"/>
  <c r="C107" i="13"/>
  <c r="H107" i="13" s="1"/>
  <c r="K107" i="13" s="1"/>
  <c r="K106" i="13"/>
  <c r="C106" i="13"/>
  <c r="H106" i="13" s="1"/>
  <c r="K105" i="13"/>
  <c r="H105" i="13"/>
  <c r="C105" i="13"/>
  <c r="C104" i="13"/>
  <c r="H104" i="13" s="1"/>
  <c r="K104" i="13" s="1"/>
  <c r="C103" i="13"/>
  <c r="H103" i="13" s="1"/>
  <c r="K103" i="13" s="1"/>
  <c r="H102" i="13"/>
  <c r="K102" i="13" s="1"/>
  <c r="C102" i="13"/>
  <c r="C101" i="13"/>
  <c r="H101" i="13" s="1"/>
  <c r="K101" i="13" s="1"/>
  <c r="C100" i="13"/>
  <c r="H100" i="13" s="1"/>
  <c r="K100" i="13" s="1"/>
  <c r="K99" i="13"/>
  <c r="H99" i="13"/>
  <c r="C99" i="13"/>
  <c r="H98" i="13"/>
  <c r="K98" i="13" s="1"/>
  <c r="C98" i="13"/>
  <c r="H97" i="13"/>
  <c r="K97" i="13" s="1"/>
  <c r="C97" i="13"/>
  <c r="C96" i="13"/>
  <c r="H96" i="13" s="1"/>
  <c r="K96" i="13" s="1"/>
  <c r="H95" i="13"/>
  <c r="K95" i="13" s="1"/>
  <c r="C95" i="13"/>
  <c r="C94" i="13"/>
  <c r="H94" i="13" s="1"/>
  <c r="K94" i="13" s="1"/>
  <c r="H93" i="13"/>
  <c r="K93" i="13" s="1"/>
  <c r="C93" i="13"/>
  <c r="C92" i="13"/>
  <c r="H92" i="13" s="1"/>
  <c r="K92" i="13" s="1"/>
  <c r="H91" i="13"/>
  <c r="K91" i="13" s="1"/>
  <c r="C91" i="13"/>
  <c r="C90" i="13"/>
  <c r="H90" i="13" s="1"/>
  <c r="K90" i="13" s="1"/>
  <c r="C89" i="13"/>
  <c r="H89" i="13" s="1"/>
  <c r="K89" i="13" s="1"/>
  <c r="K88" i="13"/>
  <c r="C88" i="13"/>
  <c r="H88" i="13" s="1"/>
  <c r="H87" i="13"/>
  <c r="K87" i="13" s="1"/>
  <c r="C87" i="13"/>
  <c r="C86" i="13"/>
  <c r="H86" i="13" s="1"/>
  <c r="K86" i="13" s="1"/>
  <c r="A86" i="13"/>
  <c r="A98" i="13" s="1"/>
  <c r="C85" i="13"/>
  <c r="H85" i="13" s="1"/>
  <c r="K85" i="13" s="1"/>
  <c r="B85" i="13"/>
  <c r="B97" i="13" s="1"/>
  <c r="B109" i="13" s="1"/>
  <c r="B121" i="13" s="1"/>
  <c r="B133" i="13" s="1"/>
  <c r="K84" i="13"/>
  <c r="H84" i="13"/>
  <c r="C84" i="13"/>
  <c r="C83" i="13"/>
  <c r="H83" i="13" s="1"/>
  <c r="K83" i="13" s="1"/>
  <c r="B83" i="13"/>
  <c r="B95" i="13" s="1"/>
  <c r="B107" i="13" s="1"/>
  <c r="B119" i="13" s="1"/>
  <c r="B131" i="13" s="1"/>
  <c r="B143" i="13" s="1"/>
  <c r="C82" i="13"/>
  <c r="H82" i="13" s="1"/>
  <c r="K82" i="13" s="1"/>
  <c r="A82" i="13"/>
  <c r="A94" i="13" s="1"/>
  <c r="A106" i="13" s="1"/>
  <c r="K81" i="13"/>
  <c r="H81" i="13"/>
  <c r="C81" i="13"/>
  <c r="H80" i="13"/>
  <c r="K80" i="13" s="1"/>
  <c r="C80" i="13"/>
  <c r="C79" i="13"/>
  <c r="H79" i="13" s="1"/>
  <c r="K79" i="13" s="1"/>
  <c r="B79" i="13"/>
  <c r="B91" i="13" s="1"/>
  <c r="B103" i="13" s="1"/>
  <c r="B115" i="13" s="1"/>
  <c r="B127" i="13" s="1"/>
  <c r="B139" i="13" s="1"/>
  <c r="C78" i="13"/>
  <c r="H78" i="13" s="1"/>
  <c r="K78" i="13" s="1"/>
  <c r="A78" i="13"/>
  <c r="A90" i="13" s="1"/>
  <c r="A102" i="13" s="1"/>
  <c r="A114" i="13" s="1"/>
  <c r="A126" i="13" s="1"/>
  <c r="A138" i="13" s="1"/>
  <c r="H77" i="13"/>
  <c r="K77" i="13" s="1"/>
  <c r="C77" i="13"/>
  <c r="K76" i="13"/>
  <c r="C76" i="13"/>
  <c r="H76" i="13" s="1"/>
  <c r="H75" i="13"/>
  <c r="K75" i="13" s="1"/>
  <c r="C75" i="13"/>
  <c r="B75" i="13"/>
  <c r="B87" i="13" s="1"/>
  <c r="B99" i="13" s="1"/>
  <c r="B111" i="13" s="1"/>
  <c r="B123" i="13" s="1"/>
  <c r="B135" i="13" s="1"/>
  <c r="A75" i="13"/>
  <c r="A87" i="13" s="1"/>
  <c r="A99" i="13" s="1"/>
  <c r="A111" i="13" s="1"/>
  <c r="A123" i="13" s="1"/>
  <c r="A135" i="13" s="1"/>
  <c r="C74" i="13"/>
  <c r="H74" i="13" s="1"/>
  <c r="K74" i="13" s="1"/>
  <c r="A74" i="13"/>
  <c r="H73" i="13"/>
  <c r="K73" i="13" s="1"/>
  <c r="C73" i="13"/>
  <c r="H72" i="13"/>
  <c r="K72" i="13" s="1"/>
  <c r="C72" i="13"/>
  <c r="C71" i="13"/>
  <c r="H71" i="13" s="1"/>
  <c r="K71" i="13" s="1"/>
  <c r="B71" i="13"/>
  <c r="A71" i="13"/>
  <c r="A83" i="13" s="1"/>
  <c r="A95" i="13" s="1"/>
  <c r="A107" i="13" s="1"/>
  <c r="A119" i="13" s="1"/>
  <c r="A131" i="13" s="1"/>
  <c r="A143" i="13" s="1"/>
  <c r="K70" i="13"/>
  <c r="C70" i="13"/>
  <c r="H70" i="13" s="1"/>
  <c r="H69" i="13"/>
  <c r="K69" i="13" s="1"/>
  <c r="C69" i="13"/>
  <c r="C68" i="13"/>
  <c r="H68" i="13" s="1"/>
  <c r="K68" i="13" s="1"/>
  <c r="C67" i="13"/>
  <c r="H67" i="13" s="1"/>
  <c r="K67" i="13" s="1"/>
  <c r="B67" i="13"/>
  <c r="H66" i="13"/>
  <c r="K66" i="13" s="1"/>
  <c r="C66" i="13"/>
  <c r="C65" i="13"/>
  <c r="H65" i="13" s="1"/>
  <c r="K65" i="13" s="1"/>
  <c r="C64" i="13"/>
  <c r="H64" i="13" s="1"/>
  <c r="K64" i="13" s="1"/>
  <c r="B64" i="13"/>
  <c r="B76" i="13" s="1"/>
  <c r="B88" i="13" s="1"/>
  <c r="B100" i="13" s="1"/>
  <c r="B112" i="13" s="1"/>
  <c r="B124" i="13" s="1"/>
  <c r="B136" i="13" s="1"/>
  <c r="A64" i="13"/>
  <c r="A76" i="13" s="1"/>
  <c r="A88" i="13" s="1"/>
  <c r="A100" i="13" s="1"/>
  <c r="A112" i="13" s="1"/>
  <c r="A124" i="13" s="1"/>
  <c r="A136" i="13" s="1"/>
  <c r="K63" i="13"/>
  <c r="H63" i="13"/>
  <c r="C63" i="13"/>
  <c r="A63" i="13"/>
  <c r="H62" i="13"/>
  <c r="K62" i="13" s="1"/>
  <c r="C62" i="13"/>
  <c r="C61" i="13"/>
  <c r="H61" i="13" s="1"/>
  <c r="K61" i="13" s="1"/>
  <c r="B61" i="13"/>
  <c r="B73" i="13" s="1"/>
  <c r="C60" i="13"/>
  <c r="H60" i="13" s="1"/>
  <c r="K60" i="13" s="1"/>
  <c r="B60" i="13"/>
  <c r="B72" i="13" s="1"/>
  <c r="B84" i="13" s="1"/>
  <c r="B96" i="13" s="1"/>
  <c r="B108" i="13" s="1"/>
  <c r="B120" i="13" s="1"/>
  <c r="B132" i="13" s="1"/>
  <c r="H59" i="13"/>
  <c r="K59" i="13" s="1"/>
  <c r="C59" i="13"/>
  <c r="A59" i="13"/>
  <c r="C58" i="13"/>
  <c r="H58" i="13" s="1"/>
  <c r="K58" i="13" s="1"/>
  <c r="H57" i="13"/>
  <c r="K57" i="13" s="1"/>
  <c r="C57" i="13"/>
  <c r="B57" i="13"/>
  <c r="B69" i="13" s="1"/>
  <c r="B81" i="13" s="1"/>
  <c r="B93" i="13" s="1"/>
  <c r="B105" i="13" s="1"/>
  <c r="B117" i="13" s="1"/>
  <c r="B129" i="13" s="1"/>
  <c r="B141" i="13" s="1"/>
  <c r="C56" i="13"/>
  <c r="H56" i="13" s="1"/>
  <c r="K56" i="13" s="1"/>
  <c r="A56" i="13"/>
  <c r="A68" i="13" s="1"/>
  <c r="A80" i="13" s="1"/>
  <c r="A92" i="13" s="1"/>
  <c r="A104" i="13" s="1"/>
  <c r="A116" i="13" s="1"/>
  <c r="A128" i="13" s="1"/>
  <c r="A140" i="13" s="1"/>
  <c r="H55" i="13"/>
  <c r="K55" i="13" s="1"/>
  <c r="C55" i="13"/>
  <c r="B55" i="13"/>
  <c r="H54" i="13"/>
  <c r="K54" i="13" s="1"/>
  <c r="C54" i="13"/>
  <c r="B54" i="13"/>
  <c r="B66" i="13" s="1"/>
  <c r="B78" i="13" s="1"/>
  <c r="B90" i="13" s="1"/>
  <c r="B102" i="13" s="1"/>
  <c r="B114" i="13" s="1"/>
  <c r="B126" i="13" s="1"/>
  <c r="B138" i="13" s="1"/>
  <c r="C53" i="13"/>
  <c r="H53" i="13" s="1"/>
  <c r="K53" i="13" s="1"/>
  <c r="K52" i="13"/>
  <c r="C52" i="13"/>
  <c r="H52" i="13" s="1"/>
  <c r="H51" i="13"/>
  <c r="K51" i="13" s="1"/>
  <c r="C51" i="13"/>
  <c r="C50" i="13"/>
  <c r="H50" i="13" s="1"/>
  <c r="K50" i="13" s="1"/>
  <c r="A50" i="13"/>
  <c r="A62" i="13" s="1"/>
  <c r="C49" i="13"/>
  <c r="H49" i="13" s="1"/>
  <c r="K49" i="13" s="1"/>
  <c r="B49" i="13"/>
  <c r="H48" i="13"/>
  <c r="K48" i="13" s="1"/>
  <c r="C48" i="13"/>
  <c r="C47" i="13"/>
  <c r="H47" i="13" s="1"/>
  <c r="K47" i="13" s="1"/>
  <c r="B47" i="13"/>
  <c r="B59" i="13" s="1"/>
  <c r="A47" i="13"/>
  <c r="C46" i="13"/>
  <c r="H46" i="13" s="1"/>
  <c r="K46" i="13" s="1"/>
  <c r="B46" i="13"/>
  <c r="B58" i="13" s="1"/>
  <c r="B70" i="13" s="1"/>
  <c r="B82" i="13" s="1"/>
  <c r="B94" i="13" s="1"/>
  <c r="B106" i="13" s="1"/>
  <c r="B118" i="13" s="1"/>
  <c r="B130" i="13" s="1"/>
  <c r="B142" i="13" s="1"/>
  <c r="A46" i="13"/>
  <c r="A58" i="13" s="1"/>
  <c r="A70" i="13" s="1"/>
  <c r="K45" i="13"/>
  <c r="H45" i="13"/>
  <c r="C45" i="13"/>
  <c r="B45" i="13"/>
  <c r="A45" i="13"/>
  <c r="A57" i="13" s="1"/>
  <c r="A69" i="13" s="1"/>
  <c r="A81" i="13" s="1"/>
  <c r="A93" i="13" s="1"/>
  <c r="A105" i="13" s="1"/>
  <c r="A117" i="13" s="1"/>
  <c r="A129" i="13" s="1"/>
  <c r="A141" i="13" s="1"/>
  <c r="H44" i="13"/>
  <c r="K44" i="13" s="1"/>
  <c r="C44" i="13"/>
  <c r="B44" i="13"/>
  <c r="B56" i="13" s="1"/>
  <c r="B68" i="13" s="1"/>
  <c r="B80" i="13" s="1"/>
  <c r="B92" i="13" s="1"/>
  <c r="B104" i="13" s="1"/>
  <c r="B116" i="13" s="1"/>
  <c r="B128" i="13" s="1"/>
  <c r="B140" i="13" s="1"/>
  <c r="A44" i="13"/>
  <c r="C43" i="13"/>
  <c r="H43" i="13" s="1"/>
  <c r="K43" i="13" s="1"/>
  <c r="B43" i="13"/>
  <c r="A43" i="13"/>
  <c r="A55" i="13" s="1"/>
  <c r="A67" i="13" s="1"/>
  <c r="A79" i="13" s="1"/>
  <c r="A91" i="13" s="1"/>
  <c r="A103" i="13" s="1"/>
  <c r="A115" i="13" s="1"/>
  <c r="A127" i="13" s="1"/>
  <c r="A139" i="13" s="1"/>
  <c r="C42" i="13"/>
  <c r="H42" i="13" s="1"/>
  <c r="K42" i="13" s="1"/>
  <c r="B42" i="13"/>
  <c r="A42" i="13"/>
  <c r="A54" i="13" s="1"/>
  <c r="A66" i="13" s="1"/>
  <c r="C41" i="13"/>
  <c r="H41" i="13" s="1"/>
  <c r="K41" i="13" s="1"/>
  <c r="B41" i="13"/>
  <c r="B53" i="13" s="1"/>
  <c r="B65" i="13" s="1"/>
  <c r="B77" i="13" s="1"/>
  <c r="B89" i="13" s="1"/>
  <c r="B101" i="13" s="1"/>
  <c r="B113" i="13" s="1"/>
  <c r="B125" i="13" s="1"/>
  <c r="B137" i="13" s="1"/>
  <c r="A41" i="13"/>
  <c r="A53" i="13" s="1"/>
  <c r="A65" i="13" s="1"/>
  <c r="A77" i="13" s="1"/>
  <c r="A89" i="13" s="1"/>
  <c r="A101" i="13" s="1"/>
  <c r="A113" i="13" s="1"/>
  <c r="A125" i="13" s="1"/>
  <c r="A137" i="13" s="1"/>
  <c r="K40" i="13"/>
  <c r="C40" i="13"/>
  <c r="H40" i="13" s="1"/>
  <c r="B40" i="13"/>
  <c r="B52" i="13" s="1"/>
  <c r="A40" i="13"/>
  <c r="A52" i="13" s="1"/>
  <c r="H39" i="13"/>
  <c r="K39" i="13" s="1"/>
  <c r="C39" i="13"/>
  <c r="B39" i="13"/>
  <c r="B51" i="13" s="1"/>
  <c r="B63" i="13" s="1"/>
  <c r="A39" i="13"/>
  <c r="A51" i="13" s="1"/>
  <c r="C38" i="13"/>
  <c r="H38" i="13" s="1"/>
  <c r="K38" i="13" s="1"/>
  <c r="B38" i="13"/>
  <c r="B50" i="13" s="1"/>
  <c r="B62" i="13" s="1"/>
  <c r="B74" i="13" s="1"/>
  <c r="B86" i="13" s="1"/>
  <c r="B98" i="13" s="1"/>
  <c r="B110" i="13" s="1"/>
  <c r="B122" i="13" s="1"/>
  <c r="B134" i="13" s="1"/>
  <c r="A38" i="13"/>
  <c r="C37" i="13"/>
  <c r="H37" i="13" s="1"/>
  <c r="K37" i="13" s="1"/>
  <c r="B37" i="13"/>
  <c r="A37" i="13"/>
  <c r="A49" i="13" s="1"/>
  <c r="A61" i="13" s="1"/>
  <c r="A73" i="13" s="1"/>
  <c r="A85" i="13" s="1"/>
  <c r="A97" i="13" s="1"/>
  <c r="A109" i="13" s="1"/>
  <c r="A121" i="13" s="1"/>
  <c r="A133" i="13" s="1"/>
  <c r="C36" i="13"/>
  <c r="H36" i="13" s="1"/>
  <c r="K36" i="13" s="1"/>
  <c r="B36" i="13"/>
  <c r="B48" i="13" s="1"/>
  <c r="A36" i="13"/>
  <c r="A48" i="13" s="1"/>
  <c r="A60" i="13" s="1"/>
  <c r="A72" i="13" s="1"/>
  <c r="A84" i="13" s="1"/>
  <c r="A96" i="13" s="1"/>
  <c r="A108" i="13" s="1"/>
  <c r="A120" i="13" s="1"/>
  <c r="A132" i="13" s="1"/>
  <c r="H35" i="13"/>
  <c r="K35" i="13" s="1"/>
  <c r="C35" i="13"/>
  <c r="C34" i="13"/>
  <c r="H34" i="13" s="1"/>
  <c r="K34" i="13" s="1"/>
  <c r="C33" i="13"/>
  <c r="H33" i="13" s="1"/>
  <c r="K33" i="13" s="1"/>
  <c r="C32" i="13"/>
  <c r="H32" i="13" s="1"/>
  <c r="K32" i="13" s="1"/>
  <c r="C31" i="13"/>
  <c r="H31" i="13" s="1"/>
  <c r="K31" i="13" s="1"/>
  <c r="C30" i="13"/>
  <c r="H30" i="13" s="1"/>
  <c r="K30" i="13" s="1"/>
  <c r="C29" i="13"/>
  <c r="H29" i="13" s="1"/>
  <c r="K29" i="13" s="1"/>
  <c r="K28" i="13"/>
  <c r="H28" i="13"/>
  <c r="C28" i="13"/>
  <c r="C27" i="13"/>
  <c r="H27" i="13" s="1"/>
  <c r="K27" i="13" s="1"/>
  <c r="C26" i="13"/>
  <c r="H26" i="13" s="1"/>
  <c r="K26" i="13" s="1"/>
  <c r="C25" i="13"/>
  <c r="H25" i="13" s="1"/>
  <c r="K25" i="13" s="1"/>
  <c r="C24" i="13"/>
  <c r="K24" i="13" s="1"/>
  <c r="E15" i="13"/>
  <c r="E14" i="13"/>
  <c r="E13" i="13"/>
  <c r="E12" i="13"/>
  <c r="E11" i="13"/>
  <c r="E10" i="13"/>
  <c r="E9" i="13"/>
  <c r="E8" i="13"/>
  <c r="C143" i="12"/>
  <c r="H143" i="12" s="1"/>
  <c r="K143" i="12" s="1"/>
  <c r="C142" i="12"/>
  <c r="H142" i="12" s="1"/>
  <c r="K142" i="12" s="1"/>
  <c r="H141" i="12"/>
  <c r="K141" i="12" s="1"/>
  <c r="C141" i="12"/>
  <c r="C140" i="12"/>
  <c r="H140" i="12" s="1"/>
  <c r="K140" i="12" s="1"/>
  <c r="C139" i="12"/>
  <c r="H139" i="12" s="1"/>
  <c r="K139" i="12" s="1"/>
  <c r="C138" i="12"/>
  <c r="H138" i="12" s="1"/>
  <c r="K138" i="12" s="1"/>
  <c r="C137" i="12"/>
  <c r="H137" i="12" s="1"/>
  <c r="K137" i="12" s="1"/>
  <c r="C136" i="12"/>
  <c r="H136" i="12" s="1"/>
  <c r="K136" i="12" s="1"/>
  <c r="K135" i="12"/>
  <c r="H135" i="12"/>
  <c r="C135" i="12"/>
  <c r="C134" i="12"/>
  <c r="H134" i="12" s="1"/>
  <c r="K134" i="12" s="1"/>
  <c r="C133" i="12"/>
  <c r="H133" i="12" s="1"/>
  <c r="K133" i="12" s="1"/>
  <c r="C132" i="12"/>
  <c r="H132" i="12" s="1"/>
  <c r="K132" i="12" s="1"/>
  <c r="C131" i="12"/>
  <c r="H131" i="12" s="1"/>
  <c r="K131" i="12" s="1"/>
  <c r="K130" i="12"/>
  <c r="C130" i="12"/>
  <c r="H130" i="12" s="1"/>
  <c r="H129" i="12"/>
  <c r="K129" i="12" s="1"/>
  <c r="C129" i="12"/>
  <c r="C128" i="12"/>
  <c r="H128" i="12" s="1"/>
  <c r="K128" i="12" s="1"/>
  <c r="H127" i="12"/>
  <c r="K127" i="12" s="1"/>
  <c r="C127" i="12"/>
  <c r="C126" i="12"/>
  <c r="H126" i="12" s="1"/>
  <c r="K126" i="12" s="1"/>
  <c r="C125" i="12"/>
  <c r="H125" i="12" s="1"/>
  <c r="K125" i="12" s="1"/>
  <c r="K124" i="12"/>
  <c r="C124" i="12"/>
  <c r="H124" i="12" s="1"/>
  <c r="H123" i="12"/>
  <c r="K123" i="12" s="1"/>
  <c r="C123" i="12"/>
  <c r="C122" i="12"/>
  <c r="H122" i="12" s="1"/>
  <c r="K122" i="12" s="1"/>
  <c r="C121" i="12"/>
  <c r="H121" i="12" s="1"/>
  <c r="K121" i="12" s="1"/>
  <c r="H120" i="12"/>
  <c r="K120" i="12" s="1"/>
  <c r="C120" i="12"/>
  <c r="C119" i="12"/>
  <c r="H119" i="12" s="1"/>
  <c r="K119" i="12" s="1"/>
  <c r="C118" i="12"/>
  <c r="H118" i="12" s="1"/>
  <c r="K118" i="12" s="1"/>
  <c r="A118" i="12"/>
  <c r="A130" i="12" s="1"/>
  <c r="A142" i="12" s="1"/>
  <c r="K117" i="12"/>
  <c r="H117" i="12"/>
  <c r="C117" i="12"/>
  <c r="H116" i="12"/>
  <c r="K116" i="12" s="1"/>
  <c r="C116" i="12"/>
  <c r="C115" i="12"/>
  <c r="H115" i="12" s="1"/>
  <c r="K115" i="12" s="1"/>
  <c r="C114" i="12"/>
  <c r="H114" i="12" s="1"/>
  <c r="K114" i="12" s="1"/>
  <c r="H113" i="12"/>
  <c r="K113" i="12" s="1"/>
  <c r="C113" i="12"/>
  <c r="C112" i="12"/>
  <c r="H112" i="12" s="1"/>
  <c r="K112" i="12" s="1"/>
  <c r="H111" i="12"/>
  <c r="K111" i="12" s="1"/>
  <c r="C111" i="12"/>
  <c r="C110" i="12"/>
  <c r="H110" i="12" s="1"/>
  <c r="K110" i="12" s="1"/>
  <c r="A110" i="12"/>
  <c r="A122" i="12" s="1"/>
  <c r="A134" i="12" s="1"/>
  <c r="H109" i="12"/>
  <c r="K109" i="12" s="1"/>
  <c r="C109" i="12"/>
  <c r="C108" i="12"/>
  <c r="H108" i="12" s="1"/>
  <c r="K108" i="12" s="1"/>
  <c r="C107" i="12"/>
  <c r="H107" i="12" s="1"/>
  <c r="K107" i="12" s="1"/>
  <c r="K106" i="12"/>
  <c r="C106" i="12"/>
  <c r="H106" i="12" s="1"/>
  <c r="K105" i="12"/>
  <c r="H105" i="12"/>
  <c r="C105" i="12"/>
  <c r="C104" i="12"/>
  <c r="H104" i="12" s="1"/>
  <c r="K104" i="12" s="1"/>
  <c r="C103" i="12"/>
  <c r="H103" i="12" s="1"/>
  <c r="K103" i="12" s="1"/>
  <c r="H102" i="12"/>
  <c r="K102" i="12" s="1"/>
  <c r="C102" i="12"/>
  <c r="C101" i="12"/>
  <c r="H101" i="12" s="1"/>
  <c r="K101" i="12" s="1"/>
  <c r="C100" i="12"/>
  <c r="H100" i="12" s="1"/>
  <c r="K100" i="12" s="1"/>
  <c r="K99" i="12"/>
  <c r="H99" i="12"/>
  <c r="C99" i="12"/>
  <c r="H98" i="12"/>
  <c r="K98" i="12" s="1"/>
  <c r="C98" i="12"/>
  <c r="H97" i="12"/>
  <c r="K97" i="12" s="1"/>
  <c r="C97" i="12"/>
  <c r="C96" i="12"/>
  <c r="H96" i="12" s="1"/>
  <c r="K96" i="12" s="1"/>
  <c r="H95" i="12"/>
  <c r="K95" i="12" s="1"/>
  <c r="C95" i="12"/>
  <c r="C94" i="12"/>
  <c r="H94" i="12" s="1"/>
  <c r="K94" i="12" s="1"/>
  <c r="H93" i="12"/>
  <c r="K93" i="12" s="1"/>
  <c r="C93" i="12"/>
  <c r="C92" i="12"/>
  <c r="H92" i="12" s="1"/>
  <c r="K92" i="12" s="1"/>
  <c r="H91" i="12"/>
  <c r="K91" i="12" s="1"/>
  <c r="C91" i="12"/>
  <c r="C90" i="12"/>
  <c r="H90" i="12" s="1"/>
  <c r="K90" i="12" s="1"/>
  <c r="C89" i="12"/>
  <c r="H89" i="12" s="1"/>
  <c r="K89" i="12" s="1"/>
  <c r="K88" i="12"/>
  <c r="C88" i="12"/>
  <c r="H88" i="12" s="1"/>
  <c r="H87" i="12"/>
  <c r="K87" i="12" s="1"/>
  <c r="C87" i="12"/>
  <c r="C86" i="12"/>
  <c r="H86" i="12" s="1"/>
  <c r="K86" i="12" s="1"/>
  <c r="A86" i="12"/>
  <c r="A98" i="12" s="1"/>
  <c r="C85" i="12"/>
  <c r="H85" i="12" s="1"/>
  <c r="K85" i="12" s="1"/>
  <c r="B85" i="12"/>
  <c r="B97" i="12" s="1"/>
  <c r="B109" i="12" s="1"/>
  <c r="B121" i="12" s="1"/>
  <c r="B133" i="12" s="1"/>
  <c r="K84" i="12"/>
  <c r="H84" i="12"/>
  <c r="C84" i="12"/>
  <c r="C83" i="12"/>
  <c r="H83" i="12" s="1"/>
  <c r="K83" i="12" s="1"/>
  <c r="B83" i="12"/>
  <c r="B95" i="12" s="1"/>
  <c r="B107" i="12" s="1"/>
  <c r="B119" i="12" s="1"/>
  <c r="B131" i="12" s="1"/>
  <c r="B143" i="12" s="1"/>
  <c r="C82" i="12"/>
  <c r="H82" i="12" s="1"/>
  <c r="K82" i="12" s="1"/>
  <c r="A82" i="12"/>
  <c r="A94" i="12" s="1"/>
  <c r="A106" i="12" s="1"/>
  <c r="K81" i="12"/>
  <c r="H81" i="12"/>
  <c r="C81" i="12"/>
  <c r="H80" i="12"/>
  <c r="K80" i="12" s="1"/>
  <c r="C80" i="12"/>
  <c r="C79" i="12"/>
  <c r="H79" i="12" s="1"/>
  <c r="K79" i="12" s="1"/>
  <c r="B79" i="12"/>
  <c r="B91" i="12" s="1"/>
  <c r="B103" i="12" s="1"/>
  <c r="B115" i="12" s="1"/>
  <c r="B127" i="12" s="1"/>
  <c r="B139" i="12" s="1"/>
  <c r="C78" i="12"/>
  <c r="H78" i="12" s="1"/>
  <c r="K78" i="12" s="1"/>
  <c r="A78" i="12"/>
  <c r="A90" i="12" s="1"/>
  <c r="A102" i="12" s="1"/>
  <c r="A114" i="12" s="1"/>
  <c r="A126" i="12" s="1"/>
  <c r="A138" i="12" s="1"/>
  <c r="H77" i="12"/>
  <c r="K77" i="12" s="1"/>
  <c r="C77" i="12"/>
  <c r="K76" i="12"/>
  <c r="C76" i="12"/>
  <c r="H76" i="12" s="1"/>
  <c r="H75" i="12"/>
  <c r="K75" i="12" s="1"/>
  <c r="C75" i="12"/>
  <c r="B75" i="12"/>
  <c r="B87" i="12" s="1"/>
  <c r="B99" i="12" s="1"/>
  <c r="B111" i="12" s="1"/>
  <c r="B123" i="12" s="1"/>
  <c r="B135" i="12" s="1"/>
  <c r="A75" i="12"/>
  <c r="A87" i="12" s="1"/>
  <c r="A99" i="12" s="1"/>
  <c r="A111" i="12" s="1"/>
  <c r="A123" i="12" s="1"/>
  <c r="A135" i="12" s="1"/>
  <c r="C74" i="12"/>
  <c r="H74" i="12" s="1"/>
  <c r="K74" i="12" s="1"/>
  <c r="A74" i="12"/>
  <c r="H73" i="12"/>
  <c r="K73" i="12" s="1"/>
  <c r="C73" i="12"/>
  <c r="H72" i="12"/>
  <c r="K72" i="12" s="1"/>
  <c r="C72" i="12"/>
  <c r="C71" i="12"/>
  <c r="H71" i="12" s="1"/>
  <c r="K71" i="12" s="1"/>
  <c r="B71" i="12"/>
  <c r="A71" i="12"/>
  <c r="A83" i="12" s="1"/>
  <c r="A95" i="12" s="1"/>
  <c r="A107" i="12" s="1"/>
  <c r="A119" i="12" s="1"/>
  <c r="A131" i="12" s="1"/>
  <c r="A143" i="12" s="1"/>
  <c r="K70" i="12"/>
  <c r="C70" i="12"/>
  <c r="H70" i="12" s="1"/>
  <c r="H69" i="12"/>
  <c r="K69" i="12" s="1"/>
  <c r="C69" i="12"/>
  <c r="C68" i="12"/>
  <c r="H68" i="12" s="1"/>
  <c r="K68" i="12" s="1"/>
  <c r="C67" i="12"/>
  <c r="H67" i="12" s="1"/>
  <c r="K67" i="12" s="1"/>
  <c r="B67" i="12"/>
  <c r="H66" i="12"/>
  <c r="K66" i="12" s="1"/>
  <c r="C66" i="12"/>
  <c r="C65" i="12"/>
  <c r="H65" i="12" s="1"/>
  <c r="K65" i="12" s="1"/>
  <c r="C64" i="12"/>
  <c r="H64" i="12" s="1"/>
  <c r="K64" i="12" s="1"/>
  <c r="B64" i="12"/>
  <c r="B76" i="12" s="1"/>
  <c r="B88" i="12" s="1"/>
  <c r="B100" i="12" s="1"/>
  <c r="B112" i="12" s="1"/>
  <c r="B124" i="12" s="1"/>
  <c r="B136" i="12" s="1"/>
  <c r="A64" i="12"/>
  <c r="A76" i="12" s="1"/>
  <c r="A88" i="12" s="1"/>
  <c r="A100" i="12" s="1"/>
  <c r="A112" i="12" s="1"/>
  <c r="A124" i="12" s="1"/>
  <c r="A136" i="12" s="1"/>
  <c r="K63" i="12"/>
  <c r="H63" i="12"/>
  <c r="C63" i="12"/>
  <c r="A63" i="12"/>
  <c r="H62" i="12"/>
  <c r="K62" i="12" s="1"/>
  <c r="C62" i="12"/>
  <c r="C61" i="12"/>
  <c r="H61" i="12" s="1"/>
  <c r="K61" i="12" s="1"/>
  <c r="B61" i="12"/>
  <c r="B73" i="12" s="1"/>
  <c r="C60" i="12"/>
  <c r="H60" i="12" s="1"/>
  <c r="K60" i="12" s="1"/>
  <c r="B60" i="12"/>
  <c r="B72" i="12" s="1"/>
  <c r="B84" i="12" s="1"/>
  <c r="B96" i="12" s="1"/>
  <c r="B108" i="12" s="1"/>
  <c r="B120" i="12" s="1"/>
  <c r="B132" i="12" s="1"/>
  <c r="H59" i="12"/>
  <c r="K59" i="12" s="1"/>
  <c r="C59" i="12"/>
  <c r="A59" i="12"/>
  <c r="C58" i="12"/>
  <c r="H58" i="12" s="1"/>
  <c r="K58" i="12" s="1"/>
  <c r="H57" i="12"/>
  <c r="K57" i="12" s="1"/>
  <c r="C57" i="12"/>
  <c r="B57" i="12"/>
  <c r="B69" i="12" s="1"/>
  <c r="B81" i="12" s="1"/>
  <c r="B93" i="12" s="1"/>
  <c r="B105" i="12" s="1"/>
  <c r="B117" i="12" s="1"/>
  <c r="B129" i="12" s="1"/>
  <c r="B141" i="12" s="1"/>
  <c r="C56" i="12"/>
  <c r="H56" i="12" s="1"/>
  <c r="K56" i="12" s="1"/>
  <c r="A56" i="12"/>
  <c r="A68" i="12" s="1"/>
  <c r="A80" i="12" s="1"/>
  <c r="A92" i="12" s="1"/>
  <c r="A104" i="12" s="1"/>
  <c r="A116" i="12" s="1"/>
  <c r="A128" i="12" s="1"/>
  <c r="A140" i="12" s="1"/>
  <c r="H55" i="12"/>
  <c r="K55" i="12" s="1"/>
  <c r="C55" i="12"/>
  <c r="B55" i="12"/>
  <c r="H54" i="12"/>
  <c r="K54" i="12" s="1"/>
  <c r="C54" i="12"/>
  <c r="B54" i="12"/>
  <c r="B66" i="12" s="1"/>
  <c r="B78" i="12" s="1"/>
  <c r="B90" i="12" s="1"/>
  <c r="B102" i="12" s="1"/>
  <c r="B114" i="12" s="1"/>
  <c r="B126" i="12" s="1"/>
  <c r="B138" i="12" s="1"/>
  <c r="C53" i="12"/>
  <c r="H53" i="12" s="1"/>
  <c r="K53" i="12" s="1"/>
  <c r="K52" i="12"/>
  <c r="C52" i="12"/>
  <c r="H52" i="12" s="1"/>
  <c r="H51" i="12"/>
  <c r="K51" i="12" s="1"/>
  <c r="C51" i="12"/>
  <c r="C50" i="12"/>
  <c r="H50" i="12" s="1"/>
  <c r="K50" i="12" s="1"/>
  <c r="A50" i="12"/>
  <c r="A62" i="12" s="1"/>
  <c r="C49" i="12"/>
  <c r="H49" i="12" s="1"/>
  <c r="K49" i="12" s="1"/>
  <c r="B49" i="12"/>
  <c r="H48" i="12"/>
  <c r="K48" i="12" s="1"/>
  <c r="C48" i="12"/>
  <c r="C47" i="12"/>
  <c r="H47" i="12" s="1"/>
  <c r="K47" i="12" s="1"/>
  <c r="B47" i="12"/>
  <c r="B59" i="12" s="1"/>
  <c r="A47" i="12"/>
  <c r="C46" i="12"/>
  <c r="H46" i="12" s="1"/>
  <c r="K46" i="12" s="1"/>
  <c r="B46" i="12"/>
  <c r="B58" i="12" s="1"/>
  <c r="B70" i="12" s="1"/>
  <c r="B82" i="12" s="1"/>
  <c r="B94" i="12" s="1"/>
  <c r="B106" i="12" s="1"/>
  <c r="B118" i="12" s="1"/>
  <c r="B130" i="12" s="1"/>
  <c r="B142" i="12" s="1"/>
  <c r="A46" i="12"/>
  <c r="A58" i="12" s="1"/>
  <c r="A70" i="12" s="1"/>
  <c r="K45" i="12"/>
  <c r="H45" i="12"/>
  <c r="C45" i="12"/>
  <c r="B45" i="12"/>
  <c r="A45" i="12"/>
  <c r="A57" i="12" s="1"/>
  <c r="A69" i="12" s="1"/>
  <c r="A81" i="12" s="1"/>
  <c r="A93" i="12" s="1"/>
  <c r="A105" i="12" s="1"/>
  <c r="A117" i="12" s="1"/>
  <c r="A129" i="12" s="1"/>
  <c r="A141" i="12" s="1"/>
  <c r="H44" i="12"/>
  <c r="K44" i="12" s="1"/>
  <c r="C44" i="12"/>
  <c r="B44" i="12"/>
  <c r="B56" i="12" s="1"/>
  <c r="B68" i="12" s="1"/>
  <c r="B80" i="12" s="1"/>
  <c r="B92" i="12" s="1"/>
  <c r="B104" i="12" s="1"/>
  <c r="B116" i="12" s="1"/>
  <c r="B128" i="12" s="1"/>
  <c r="B140" i="12" s="1"/>
  <c r="A44" i="12"/>
  <c r="C43" i="12"/>
  <c r="H43" i="12" s="1"/>
  <c r="K43" i="12" s="1"/>
  <c r="B43" i="12"/>
  <c r="A43" i="12"/>
  <c r="A55" i="12" s="1"/>
  <c r="A67" i="12" s="1"/>
  <c r="A79" i="12" s="1"/>
  <c r="A91" i="12" s="1"/>
  <c r="A103" i="12" s="1"/>
  <c r="A115" i="12" s="1"/>
  <c r="A127" i="12" s="1"/>
  <c r="A139" i="12" s="1"/>
  <c r="C42" i="12"/>
  <c r="H42" i="12" s="1"/>
  <c r="K42" i="12" s="1"/>
  <c r="B42" i="12"/>
  <c r="A42" i="12"/>
  <c r="A54" i="12" s="1"/>
  <c r="A66" i="12" s="1"/>
  <c r="C41" i="12"/>
  <c r="H41" i="12" s="1"/>
  <c r="K41" i="12" s="1"/>
  <c r="B41" i="12"/>
  <c r="B53" i="12" s="1"/>
  <c r="B65" i="12" s="1"/>
  <c r="B77" i="12" s="1"/>
  <c r="B89" i="12" s="1"/>
  <c r="B101" i="12" s="1"/>
  <c r="B113" i="12" s="1"/>
  <c r="B125" i="12" s="1"/>
  <c r="B137" i="12" s="1"/>
  <c r="A41" i="12"/>
  <c r="A53" i="12" s="1"/>
  <c r="A65" i="12" s="1"/>
  <c r="A77" i="12" s="1"/>
  <c r="A89" i="12" s="1"/>
  <c r="A101" i="12" s="1"/>
  <c r="A113" i="12" s="1"/>
  <c r="A125" i="12" s="1"/>
  <c r="A137" i="12" s="1"/>
  <c r="K40" i="12"/>
  <c r="C40" i="12"/>
  <c r="H40" i="12" s="1"/>
  <c r="B40" i="12"/>
  <c r="B52" i="12" s="1"/>
  <c r="A40" i="12"/>
  <c r="A52" i="12" s="1"/>
  <c r="H39" i="12"/>
  <c r="K39" i="12" s="1"/>
  <c r="C39" i="12"/>
  <c r="B39" i="12"/>
  <c r="B51" i="12" s="1"/>
  <c r="B63" i="12" s="1"/>
  <c r="A39" i="12"/>
  <c r="A51" i="12" s="1"/>
  <c r="C38" i="12"/>
  <c r="H38" i="12" s="1"/>
  <c r="K38" i="12" s="1"/>
  <c r="B38" i="12"/>
  <c r="B50" i="12" s="1"/>
  <c r="B62" i="12" s="1"/>
  <c r="B74" i="12" s="1"/>
  <c r="B86" i="12" s="1"/>
  <c r="B98" i="12" s="1"/>
  <c r="B110" i="12" s="1"/>
  <c r="B122" i="12" s="1"/>
  <c r="B134" i="12" s="1"/>
  <c r="A38" i="12"/>
  <c r="C37" i="12"/>
  <c r="H37" i="12" s="1"/>
  <c r="K37" i="12" s="1"/>
  <c r="B37" i="12"/>
  <c r="A37" i="12"/>
  <c r="A49" i="12" s="1"/>
  <c r="A61" i="12" s="1"/>
  <c r="A73" i="12" s="1"/>
  <c r="A85" i="12" s="1"/>
  <c r="A97" i="12" s="1"/>
  <c r="A109" i="12" s="1"/>
  <c r="A121" i="12" s="1"/>
  <c r="A133" i="12" s="1"/>
  <c r="C36" i="12"/>
  <c r="H36" i="12" s="1"/>
  <c r="K36" i="12" s="1"/>
  <c r="B36" i="12"/>
  <c r="B48" i="12" s="1"/>
  <c r="A36" i="12"/>
  <c r="A48" i="12" s="1"/>
  <c r="A60" i="12" s="1"/>
  <c r="A72" i="12" s="1"/>
  <c r="A84" i="12" s="1"/>
  <c r="A96" i="12" s="1"/>
  <c r="A108" i="12" s="1"/>
  <c r="A120" i="12" s="1"/>
  <c r="A132" i="12" s="1"/>
  <c r="H35" i="12"/>
  <c r="K35" i="12" s="1"/>
  <c r="C35" i="12"/>
  <c r="C34" i="12"/>
  <c r="H34" i="12" s="1"/>
  <c r="K34" i="12" s="1"/>
  <c r="C33" i="12"/>
  <c r="H33" i="12" s="1"/>
  <c r="K33" i="12" s="1"/>
  <c r="C32" i="12"/>
  <c r="H32" i="12" s="1"/>
  <c r="K32" i="12" s="1"/>
  <c r="C31" i="12"/>
  <c r="H31" i="12" s="1"/>
  <c r="K31" i="12" s="1"/>
  <c r="C30" i="12"/>
  <c r="H30" i="12" s="1"/>
  <c r="K30" i="12" s="1"/>
  <c r="C29" i="12"/>
  <c r="H29" i="12" s="1"/>
  <c r="K29" i="12" s="1"/>
  <c r="K28" i="12"/>
  <c r="H28" i="12"/>
  <c r="C28" i="12"/>
  <c r="C27" i="12"/>
  <c r="H27" i="12" s="1"/>
  <c r="K27" i="12" s="1"/>
  <c r="C26" i="12"/>
  <c r="H26" i="12" s="1"/>
  <c r="K26" i="12" s="1"/>
  <c r="C25" i="12"/>
  <c r="H25" i="12" s="1"/>
  <c r="K25" i="12" s="1"/>
  <c r="C24" i="12"/>
  <c r="K24" i="12" s="1"/>
  <c r="E15" i="12"/>
  <c r="E14" i="12"/>
  <c r="E13" i="12"/>
  <c r="E12" i="12"/>
  <c r="E11" i="12"/>
  <c r="E10" i="12"/>
  <c r="E9" i="12"/>
  <c r="E8" i="12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24" i="9"/>
  <c r="C25" i="2"/>
  <c r="C26" i="2"/>
  <c r="C27" i="2"/>
  <c r="C28" i="2"/>
  <c r="C29" i="2"/>
  <c r="C30" i="2"/>
  <c r="H30" i="2" s="1"/>
  <c r="C31" i="2"/>
  <c r="C32" i="2"/>
  <c r="C33" i="2"/>
  <c r="C34" i="2"/>
  <c r="C35" i="2"/>
  <c r="C36" i="2"/>
  <c r="H36" i="2" s="1"/>
  <c r="C37" i="2"/>
  <c r="C38" i="2"/>
  <c r="C39" i="2"/>
  <c r="C40" i="2"/>
  <c r="C41" i="2"/>
  <c r="C42" i="2"/>
  <c r="H42" i="2" s="1"/>
  <c r="C43" i="2"/>
  <c r="C44" i="2"/>
  <c r="C45" i="2"/>
  <c r="C46" i="2"/>
  <c r="C47" i="2"/>
  <c r="C48" i="2"/>
  <c r="H48" i="2" s="1"/>
  <c r="C49" i="2"/>
  <c r="C50" i="2"/>
  <c r="C51" i="2"/>
  <c r="C52" i="2"/>
  <c r="C53" i="2"/>
  <c r="C54" i="2"/>
  <c r="H54" i="2" s="1"/>
  <c r="C55" i="2"/>
  <c r="C56" i="2"/>
  <c r="C57" i="2"/>
  <c r="C58" i="2"/>
  <c r="C59" i="2"/>
  <c r="C60" i="2"/>
  <c r="H60" i="2" s="1"/>
  <c r="C61" i="2"/>
  <c r="C62" i="2"/>
  <c r="C63" i="2"/>
  <c r="C64" i="2"/>
  <c r="C65" i="2"/>
  <c r="C66" i="2"/>
  <c r="H66" i="2" s="1"/>
  <c r="C67" i="2"/>
  <c r="C68" i="2"/>
  <c r="C69" i="2"/>
  <c r="C70" i="2"/>
  <c r="C71" i="2"/>
  <c r="C72" i="2"/>
  <c r="H72" i="2" s="1"/>
  <c r="C73" i="2"/>
  <c r="C74" i="2"/>
  <c r="C75" i="2"/>
  <c r="C76" i="2"/>
  <c r="C77" i="2"/>
  <c r="C78" i="2"/>
  <c r="H78" i="2" s="1"/>
  <c r="C79" i="2"/>
  <c r="C80" i="2"/>
  <c r="C81" i="2"/>
  <c r="C82" i="2"/>
  <c r="C83" i="2"/>
  <c r="C84" i="2"/>
  <c r="H84" i="2" s="1"/>
  <c r="C85" i="2"/>
  <c r="C86" i="2"/>
  <c r="C87" i="2"/>
  <c r="C88" i="2"/>
  <c r="C89" i="2"/>
  <c r="C90" i="2"/>
  <c r="H90" i="2" s="1"/>
  <c r="C91" i="2"/>
  <c r="C92" i="2"/>
  <c r="C93" i="2"/>
  <c r="C94" i="2"/>
  <c r="C95" i="2"/>
  <c r="C96" i="2"/>
  <c r="H96" i="2" s="1"/>
  <c r="C97" i="2"/>
  <c r="C98" i="2"/>
  <c r="C99" i="2"/>
  <c r="C100" i="2"/>
  <c r="C101" i="2"/>
  <c r="C102" i="2"/>
  <c r="H102" i="2" s="1"/>
  <c r="C103" i="2"/>
  <c r="C104" i="2"/>
  <c r="C105" i="2"/>
  <c r="C106" i="2"/>
  <c r="C107" i="2"/>
  <c r="C108" i="2"/>
  <c r="H108" i="2" s="1"/>
  <c r="C109" i="2"/>
  <c r="C110" i="2"/>
  <c r="C111" i="2"/>
  <c r="C112" i="2"/>
  <c r="C113" i="2"/>
  <c r="C114" i="2"/>
  <c r="H114" i="2" s="1"/>
  <c r="C115" i="2"/>
  <c r="C116" i="2"/>
  <c r="C117" i="2"/>
  <c r="C118" i="2"/>
  <c r="C119" i="2"/>
  <c r="C120" i="2"/>
  <c r="H120" i="2" s="1"/>
  <c r="C121" i="2"/>
  <c r="C122" i="2"/>
  <c r="C123" i="2"/>
  <c r="C124" i="2"/>
  <c r="C125" i="2"/>
  <c r="C126" i="2"/>
  <c r="H126" i="2" s="1"/>
  <c r="C127" i="2"/>
  <c r="C128" i="2"/>
  <c r="C129" i="2"/>
  <c r="C130" i="2"/>
  <c r="C131" i="2"/>
  <c r="C132" i="2"/>
  <c r="H132" i="2" s="1"/>
  <c r="C133" i="2"/>
  <c r="C134" i="2"/>
  <c r="C135" i="2"/>
  <c r="C136" i="2"/>
  <c r="C137" i="2"/>
  <c r="C138" i="2"/>
  <c r="H138" i="2" s="1"/>
  <c r="C139" i="2"/>
  <c r="C140" i="2"/>
  <c r="C141" i="2"/>
  <c r="C142" i="2"/>
  <c r="C143" i="2"/>
  <c r="C24" i="2"/>
  <c r="K24" i="2" s="1"/>
  <c r="J26" i="4"/>
  <c r="H25" i="2"/>
  <c r="H26" i="2"/>
  <c r="H27" i="2"/>
  <c r="H28" i="2"/>
  <c r="H29" i="2"/>
  <c r="H31" i="2"/>
  <c r="H32" i="2"/>
  <c r="H33" i="2"/>
  <c r="H34" i="2"/>
  <c r="H35" i="2"/>
  <c r="H37" i="2"/>
  <c r="H38" i="2"/>
  <c r="H39" i="2"/>
  <c r="H40" i="2"/>
  <c r="H41" i="2"/>
  <c r="H43" i="2"/>
  <c r="H44" i="2"/>
  <c r="H45" i="2"/>
  <c r="H46" i="2"/>
  <c r="H47" i="2"/>
  <c r="H49" i="2"/>
  <c r="H50" i="2"/>
  <c r="H51" i="2"/>
  <c r="H52" i="2"/>
  <c r="H53" i="2"/>
  <c r="H55" i="2"/>
  <c r="H56" i="2"/>
  <c r="H57" i="2"/>
  <c r="H58" i="2"/>
  <c r="H59" i="2"/>
  <c r="H61" i="2"/>
  <c r="H62" i="2"/>
  <c r="H63" i="2"/>
  <c r="H64" i="2"/>
  <c r="H65" i="2"/>
  <c r="H67" i="2"/>
  <c r="H68" i="2"/>
  <c r="H69" i="2"/>
  <c r="H70" i="2"/>
  <c r="H71" i="2"/>
  <c r="H73" i="2"/>
  <c r="H74" i="2"/>
  <c r="H75" i="2"/>
  <c r="H76" i="2"/>
  <c r="H77" i="2"/>
  <c r="H79" i="2"/>
  <c r="H80" i="2"/>
  <c r="H81" i="2"/>
  <c r="H82" i="2"/>
  <c r="H83" i="2"/>
  <c r="H85" i="2"/>
  <c r="H86" i="2"/>
  <c r="H87" i="2"/>
  <c r="H88" i="2"/>
  <c r="H89" i="2"/>
  <c r="H91" i="2"/>
  <c r="H92" i="2"/>
  <c r="H93" i="2"/>
  <c r="H94" i="2"/>
  <c r="H95" i="2"/>
  <c r="H97" i="2"/>
  <c r="H98" i="2"/>
  <c r="H99" i="2"/>
  <c r="H100" i="2"/>
  <c r="H101" i="2"/>
  <c r="H103" i="2"/>
  <c r="H104" i="2"/>
  <c r="H105" i="2"/>
  <c r="H106" i="2"/>
  <c r="H107" i="2"/>
  <c r="H109" i="2"/>
  <c r="H110" i="2"/>
  <c r="H111" i="2"/>
  <c r="H112" i="2"/>
  <c r="H113" i="2"/>
  <c r="H115" i="2"/>
  <c r="H116" i="2"/>
  <c r="H117" i="2"/>
  <c r="H118" i="2"/>
  <c r="H119" i="2"/>
  <c r="H121" i="2"/>
  <c r="H122" i="2"/>
  <c r="H123" i="2"/>
  <c r="H124" i="2"/>
  <c r="H125" i="2"/>
  <c r="H127" i="2"/>
  <c r="H128" i="2"/>
  <c r="H129" i="2"/>
  <c r="H130" i="2"/>
  <c r="H131" i="2"/>
  <c r="H133" i="2"/>
  <c r="H134" i="2"/>
  <c r="H135" i="2"/>
  <c r="H136" i="2"/>
  <c r="H137" i="2"/>
  <c r="H139" i="2"/>
  <c r="H140" i="2"/>
  <c r="H141" i="2"/>
  <c r="H142" i="2"/>
  <c r="H143" i="2"/>
  <c r="H24" i="13" l="1"/>
  <c r="H24" i="12"/>
  <c r="H24" i="2"/>
  <c r="K40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A58" i="9"/>
  <c r="A70" i="9" s="1"/>
  <c r="A82" i="9" s="1"/>
  <c r="A94" i="9" s="1"/>
  <c r="A106" i="9" s="1"/>
  <c r="A118" i="9" s="1"/>
  <c r="A130" i="9" s="1"/>
  <c r="A142" i="9" s="1"/>
  <c r="B55" i="9"/>
  <c r="B67" i="9" s="1"/>
  <c r="B79" i="9" s="1"/>
  <c r="B91" i="9" s="1"/>
  <c r="B103" i="9" s="1"/>
  <c r="B115" i="9" s="1"/>
  <c r="B127" i="9" s="1"/>
  <c r="B139" i="9" s="1"/>
  <c r="A54" i="9"/>
  <c r="A66" i="9" s="1"/>
  <c r="A78" i="9" s="1"/>
  <c r="A90" i="9" s="1"/>
  <c r="A102" i="9" s="1"/>
  <c r="A114" i="9" s="1"/>
  <c r="A126" i="9" s="1"/>
  <c r="A138" i="9" s="1"/>
  <c r="A50" i="9"/>
  <c r="A62" i="9" s="1"/>
  <c r="A74" i="9" s="1"/>
  <c r="A86" i="9" s="1"/>
  <c r="A98" i="9" s="1"/>
  <c r="A110" i="9" s="1"/>
  <c r="A122" i="9" s="1"/>
  <c r="A134" i="9" s="1"/>
  <c r="B47" i="9"/>
  <c r="B59" i="9" s="1"/>
  <c r="B71" i="9" s="1"/>
  <c r="B83" i="9" s="1"/>
  <c r="B95" i="9" s="1"/>
  <c r="B107" i="9" s="1"/>
  <c r="B119" i="9" s="1"/>
  <c r="B131" i="9" s="1"/>
  <c r="B143" i="9" s="1"/>
  <c r="A47" i="9"/>
  <c r="A59" i="9" s="1"/>
  <c r="A71" i="9" s="1"/>
  <c r="A83" i="9" s="1"/>
  <c r="A95" i="9" s="1"/>
  <c r="A107" i="9" s="1"/>
  <c r="A119" i="9" s="1"/>
  <c r="A131" i="9" s="1"/>
  <c r="A143" i="9" s="1"/>
  <c r="B46" i="9"/>
  <c r="B58" i="9" s="1"/>
  <c r="B70" i="9" s="1"/>
  <c r="B82" i="9" s="1"/>
  <c r="B94" i="9" s="1"/>
  <c r="B106" i="9" s="1"/>
  <c r="B118" i="9" s="1"/>
  <c r="B130" i="9" s="1"/>
  <c r="B142" i="9" s="1"/>
  <c r="A46" i="9"/>
  <c r="B45" i="9"/>
  <c r="B57" i="9" s="1"/>
  <c r="B69" i="9" s="1"/>
  <c r="B81" i="9" s="1"/>
  <c r="B93" i="9" s="1"/>
  <c r="B105" i="9" s="1"/>
  <c r="B117" i="9" s="1"/>
  <c r="B129" i="9" s="1"/>
  <c r="B141" i="9" s="1"/>
  <c r="A45" i="9"/>
  <c r="A57" i="9" s="1"/>
  <c r="A69" i="9" s="1"/>
  <c r="A81" i="9" s="1"/>
  <c r="A93" i="9" s="1"/>
  <c r="A105" i="9" s="1"/>
  <c r="A117" i="9" s="1"/>
  <c r="A129" i="9" s="1"/>
  <c r="A141" i="9" s="1"/>
  <c r="B44" i="9"/>
  <c r="B56" i="9" s="1"/>
  <c r="B68" i="9" s="1"/>
  <c r="B80" i="9" s="1"/>
  <c r="B92" i="9" s="1"/>
  <c r="B104" i="9" s="1"/>
  <c r="B116" i="9" s="1"/>
  <c r="B128" i="9" s="1"/>
  <c r="B140" i="9" s="1"/>
  <c r="A44" i="9"/>
  <c r="A56" i="9" s="1"/>
  <c r="A68" i="9" s="1"/>
  <c r="A80" i="9" s="1"/>
  <c r="A92" i="9" s="1"/>
  <c r="A104" i="9" s="1"/>
  <c r="A116" i="9" s="1"/>
  <c r="A128" i="9" s="1"/>
  <c r="A140" i="9" s="1"/>
  <c r="B43" i="9"/>
  <c r="A43" i="9"/>
  <c r="A55" i="9" s="1"/>
  <c r="A67" i="9" s="1"/>
  <c r="A79" i="9" s="1"/>
  <c r="A91" i="9" s="1"/>
  <c r="A103" i="9" s="1"/>
  <c r="A115" i="9" s="1"/>
  <c r="A127" i="9" s="1"/>
  <c r="A139" i="9" s="1"/>
  <c r="B42" i="9"/>
  <c r="B54" i="9" s="1"/>
  <c r="B66" i="9" s="1"/>
  <c r="B78" i="9" s="1"/>
  <c r="B90" i="9" s="1"/>
  <c r="B102" i="9" s="1"/>
  <c r="B114" i="9" s="1"/>
  <c r="B126" i="9" s="1"/>
  <c r="B138" i="9" s="1"/>
  <c r="A42" i="9"/>
  <c r="B41" i="9"/>
  <c r="B53" i="9" s="1"/>
  <c r="B65" i="9" s="1"/>
  <c r="B77" i="9" s="1"/>
  <c r="B89" i="9" s="1"/>
  <c r="B101" i="9" s="1"/>
  <c r="B113" i="9" s="1"/>
  <c r="B125" i="9" s="1"/>
  <c r="B137" i="9" s="1"/>
  <c r="A41" i="9"/>
  <c r="A53" i="9" s="1"/>
  <c r="A65" i="9" s="1"/>
  <c r="A77" i="9" s="1"/>
  <c r="A89" i="9" s="1"/>
  <c r="A101" i="9" s="1"/>
  <c r="A113" i="9" s="1"/>
  <c r="A125" i="9" s="1"/>
  <c r="A137" i="9" s="1"/>
  <c r="B40" i="9"/>
  <c r="B52" i="9" s="1"/>
  <c r="B64" i="9" s="1"/>
  <c r="B76" i="9" s="1"/>
  <c r="B88" i="9" s="1"/>
  <c r="B100" i="9" s="1"/>
  <c r="B112" i="9" s="1"/>
  <c r="B124" i="9" s="1"/>
  <c r="B136" i="9" s="1"/>
  <c r="A40" i="9"/>
  <c r="A52" i="9" s="1"/>
  <c r="A64" i="9" s="1"/>
  <c r="A76" i="9" s="1"/>
  <c r="A88" i="9" s="1"/>
  <c r="A100" i="9" s="1"/>
  <c r="A112" i="9" s="1"/>
  <c r="A124" i="9" s="1"/>
  <c r="A136" i="9" s="1"/>
  <c r="B39" i="9"/>
  <c r="B51" i="9" s="1"/>
  <c r="B63" i="9" s="1"/>
  <c r="B75" i="9" s="1"/>
  <c r="B87" i="9" s="1"/>
  <c r="B99" i="9" s="1"/>
  <c r="B111" i="9" s="1"/>
  <c r="B123" i="9" s="1"/>
  <c r="B135" i="9" s="1"/>
  <c r="A39" i="9"/>
  <c r="A51" i="9" s="1"/>
  <c r="A63" i="9" s="1"/>
  <c r="A75" i="9" s="1"/>
  <c r="A87" i="9" s="1"/>
  <c r="A99" i="9" s="1"/>
  <c r="A111" i="9" s="1"/>
  <c r="A123" i="9" s="1"/>
  <c r="A135" i="9" s="1"/>
  <c r="B38" i="9"/>
  <c r="B50" i="9" s="1"/>
  <c r="B62" i="9" s="1"/>
  <c r="B74" i="9" s="1"/>
  <c r="B86" i="9" s="1"/>
  <c r="B98" i="9" s="1"/>
  <c r="B110" i="9" s="1"/>
  <c r="B122" i="9" s="1"/>
  <c r="B134" i="9" s="1"/>
  <c r="A38" i="9"/>
  <c r="B37" i="9"/>
  <c r="B49" i="9" s="1"/>
  <c r="B61" i="9" s="1"/>
  <c r="B73" i="9" s="1"/>
  <c r="B85" i="9" s="1"/>
  <c r="B97" i="9" s="1"/>
  <c r="B109" i="9" s="1"/>
  <c r="B121" i="9" s="1"/>
  <c r="B133" i="9" s="1"/>
  <c r="A37" i="9"/>
  <c r="A49" i="9" s="1"/>
  <c r="A61" i="9" s="1"/>
  <c r="A73" i="9" s="1"/>
  <c r="A85" i="9" s="1"/>
  <c r="A97" i="9" s="1"/>
  <c r="A109" i="9" s="1"/>
  <c r="A121" i="9" s="1"/>
  <c r="A133" i="9" s="1"/>
  <c r="B36" i="9"/>
  <c r="B48" i="9" s="1"/>
  <c r="B60" i="9" s="1"/>
  <c r="B72" i="9" s="1"/>
  <c r="B84" i="9" s="1"/>
  <c r="B96" i="9" s="1"/>
  <c r="B108" i="9" s="1"/>
  <c r="B120" i="9" s="1"/>
  <c r="B132" i="9" s="1"/>
  <c r="A36" i="9"/>
  <c r="A48" i="9" s="1"/>
  <c r="A60" i="9" s="1"/>
  <c r="A72" i="9" s="1"/>
  <c r="A84" i="9" s="1"/>
  <c r="A96" i="9" s="1"/>
  <c r="A108" i="9" s="1"/>
  <c r="A120" i="9" s="1"/>
  <c r="A132" i="9" s="1"/>
  <c r="K24" i="9"/>
  <c r="E15" i="9"/>
  <c r="E14" i="9"/>
  <c r="E13" i="9"/>
  <c r="E12" i="9"/>
  <c r="E11" i="9"/>
  <c r="E10" i="9"/>
  <c r="E9" i="9"/>
  <c r="E8" i="9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J25" i="4" l="1"/>
  <c r="I27" i="4"/>
  <c r="J27" i="4" s="1"/>
  <c r="I26" i="4"/>
  <c r="I29" i="4" l="1"/>
  <c r="I28" i="4"/>
  <c r="J28" i="4" s="1"/>
  <c r="J29" i="4" l="1"/>
  <c r="I30" i="4"/>
  <c r="I31" i="4"/>
  <c r="J31" i="4"/>
  <c r="J30" i="4" l="1"/>
  <c r="I32" i="4"/>
  <c r="J32" i="4" l="1"/>
  <c r="I33" i="4"/>
  <c r="J33" i="4" l="1"/>
  <c r="I34" i="4"/>
  <c r="J34" i="4"/>
  <c r="I35" i="4" l="1"/>
  <c r="J35" i="4"/>
  <c r="I36" i="4" l="1"/>
  <c r="J36" i="4" l="1"/>
  <c r="I37" i="4"/>
  <c r="J37" i="4"/>
  <c r="G24" i="3"/>
  <c r="H24" i="3" s="1"/>
  <c r="I24" i="3" s="1"/>
  <c r="G25" i="3"/>
  <c r="H25" i="3" s="1"/>
  <c r="I25" i="3" s="1"/>
  <c r="G26" i="3"/>
  <c r="H26" i="3" s="1"/>
  <c r="I26" i="3" s="1"/>
  <c r="G27" i="3"/>
  <c r="H27" i="3" s="1"/>
  <c r="I27" i="3" s="1"/>
  <c r="G28" i="3"/>
  <c r="H28" i="3" s="1"/>
  <c r="I28" i="3" s="1"/>
  <c r="G29" i="3"/>
  <c r="G30" i="3"/>
  <c r="H30" i="3" s="1"/>
  <c r="I30" i="3" s="1"/>
  <c r="G31" i="3"/>
  <c r="H31" i="3" s="1"/>
  <c r="I31" i="3" s="1"/>
  <c r="G32" i="3"/>
  <c r="H32" i="3" s="1"/>
  <c r="I32" i="3" s="1"/>
  <c r="G33" i="3"/>
  <c r="H33" i="3" s="1"/>
  <c r="I33" i="3" s="1"/>
  <c r="G34" i="3"/>
  <c r="H34" i="3" s="1"/>
  <c r="I34" i="3" s="1"/>
  <c r="G35" i="3"/>
  <c r="H35" i="3" s="1"/>
  <c r="I35" i="3" s="1"/>
  <c r="G36" i="3"/>
  <c r="H36" i="3" s="1"/>
  <c r="I36" i="3" s="1"/>
  <c r="G37" i="3"/>
  <c r="H37" i="3" s="1"/>
  <c r="I37" i="3" s="1"/>
  <c r="G38" i="3"/>
  <c r="H38" i="3" s="1"/>
  <c r="I38" i="3" s="1"/>
  <c r="G39" i="3"/>
  <c r="H39" i="3" s="1"/>
  <c r="I39" i="3" s="1"/>
  <c r="G40" i="3"/>
  <c r="H40" i="3" s="1"/>
  <c r="I40" i="3" s="1"/>
  <c r="G41" i="3"/>
  <c r="H41" i="3" s="1"/>
  <c r="I41" i="3" s="1"/>
  <c r="G42" i="3"/>
  <c r="H42" i="3" s="1"/>
  <c r="I42" i="3" s="1"/>
  <c r="G43" i="3"/>
  <c r="H43" i="3" s="1"/>
  <c r="I43" i="3" s="1"/>
  <c r="G44" i="3"/>
  <c r="H44" i="3" s="1"/>
  <c r="I44" i="3" s="1"/>
  <c r="G45" i="3"/>
  <c r="H45" i="3" s="1"/>
  <c r="I45" i="3" s="1"/>
  <c r="G46" i="3"/>
  <c r="H46" i="3" s="1"/>
  <c r="I46" i="3" s="1"/>
  <c r="G47" i="3"/>
  <c r="H47" i="3" s="1"/>
  <c r="I47" i="3" s="1"/>
  <c r="G48" i="3"/>
  <c r="H48" i="3" s="1"/>
  <c r="I48" i="3" s="1"/>
  <c r="G49" i="3"/>
  <c r="H49" i="3" s="1"/>
  <c r="I49" i="3" s="1"/>
  <c r="G50" i="3"/>
  <c r="H50" i="3" s="1"/>
  <c r="I50" i="3" s="1"/>
  <c r="G51" i="3"/>
  <c r="H51" i="3" s="1"/>
  <c r="I51" i="3" s="1"/>
  <c r="G52" i="3"/>
  <c r="H52" i="3" s="1"/>
  <c r="I52" i="3" s="1"/>
  <c r="G53" i="3"/>
  <c r="H53" i="3" s="1"/>
  <c r="I53" i="3" s="1"/>
  <c r="G54" i="3"/>
  <c r="G55" i="3"/>
  <c r="H55" i="3" s="1"/>
  <c r="I55" i="3" s="1"/>
  <c r="G56" i="3"/>
  <c r="H56" i="3" s="1"/>
  <c r="I56" i="3" s="1"/>
  <c r="G57" i="3"/>
  <c r="H57" i="3" s="1"/>
  <c r="I57" i="3" s="1"/>
  <c r="G58" i="3"/>
  <c r="H58" i="3" s="1"/>
  <c r="I58" i="3" s="1"/>
  <c r="G59" i="3"/>
  <c r="H59" i="3" s="1"/>
  <c r="I59" i="3" s="1"/>
  <c r="G60" i="3"/>
  <c r="H60" i="3" s="1"/>
  <c r="I60" i="3" s="1"/>
  <c r="G61" i="3"/>
  <c r="H61" i="3" s="1"/>
  <c r="I61" i="3" s="1"/>
  <c r="G62" i="3"/>
  <c r="H62" i="3" s="1"/>
  <c r="I62" i="3" s="1"/>
  <c r="G63" i="3"/>
  <c r="H63" i="3" s="1"/>
  <c r="I63" i="3" s="1"/>
  <c r="G64" i="3"/>
  <c r="H64" i="3" s="1"/>
  <c r="I64" i="3" s="1"/>
  <c r="G65" i="3"/>
  <c r="H65" i="3" s="1"/>
  <c r="I65" i="3" s="1"/>
  <c r="G66" i="3"/>
  <c r="G67" i="3"/>
  <c r="H67" i="3" s="1"/>
  <c r="I67" i="3" s="1"/>
  <c r="G68" i="3"/>
  <c r="H68" i="3" s="1"/>
  <c r="I68" i="3" s="1"/>
  <c r="G69" i="3"/>
  <c r="H69" i="3" s="1"/>
  <c r="I69" i="3" s="1"/>
  <c r="G70" i="3"/>
  <c r="H70" i="3" s="1"/>
  <c r="I70" i="3" s="1"/>
  <c r="G71" i="3"/>
  <c r="H71" i="3" s="1"/>
  <c r="I71" i="3" s="1"/>
  <c r="G72" i="3"/>
  <c r="H72" i="3" s="1"/>
  <c r="I72" i="3" s="1"/>
  <c r="G73" i="3"/>
  <c r="H73" i="3" s="1"/>
  <c r="I73" i="3" s="1"/>
  <c r="G74" i="3"/>
  <c r="H74" i="3" s="1"/>
  <c r="I74" i="3" s="1"/>
  <c r="G75" i="3"/>
  <c r="H75" i="3" s="1"/>
  <c r="I75" i="3" s="1"/>
  <c r="G76" i="3"/>
  <c r="H76" i="3" s="1"/>
  <c r="I76" i="3" s="1"/>
  <c r="G77" i="3"/>
  <c r="H77" i="3" s="1"/>
  <c r="I77" i="3" s="1"/>
  <c r="G78" i="3"/>
  <c r="H78" i="3" s="1"/>
  <c r="I78" i="3" s="1"/>
  <c r="G79" i="3"/>
  <c r="H79" i="3" s="1"/>
  <c r="I79" i="3" s="1"/>
  <c r="G80" i="3"/>
  <c r="H80" i="3" s="1"/>
  <c r="I80" i="3" s="1"/>
  <c r="G81" i="3"/>
  <c r="H81" i="3" s="1"/>
  <c r="I81" i="3" s="1"/>
  <c r="G82" i="3"/>
  <c r="H82" i="3" s="1"/>
  <c r="I82" i="3" s="1"/>
  <c r="G83" i="3"/>
  <c r="H83" i="3" s="1"/>
  <c r="I83" i="3" s="1"/>
  <c r="G84" i="3"/>
  <c r="H84" i="3" s="1"/>
  <c r="I84" i="3" s="1"/>
  <c r="G85" i="3"/>
  <c r="H85" i="3" s="1"/>
  <c r="I85" i="3" s="1"/>
  <c r="G86" i="3"/>
  <c r="H86" i="3" s="1"/>
  <c r="I86" i="3" s="1"/>
  <c r="G87" i="3"/>
  <c r="H87" i="3" s="1"/>
  <c r="I87" i="3" s="1"/>
  <c r="G88" i="3"/>
  <c r="H88" i="3" s="1"/>
  <c r="I88" i="3" s="1"/>
  <c r="G89" i="3"/>
  <c r="H89" i="3" s="1"/>
  <c r="I89" i="3" s="1"/>
  <c r="G90" i="3"/>
  <c r="H90" i="3" s="1"/>
  <c r="I90" i="3" s="1"/>
  <c r="G91" i="3"/>
  <c r="H91" i="3" s="1"/>
  <c r="I91" i="3" s="1"/>
  <c r="G92" i="3"/>
  <c r="H92" i="3" s="1"/>
  <c r="I92" i="3" s="1"/>
  <c r="G93" i="3"/>
  <c r="H93" i="3" s="1"/>
  <c r="I93" i="3" s="1"/>
  <c r="G94" i="3"/>
  <c r="H94" i="3" s="1"/>
  <c r="I94" i="3" s="1"/>
  <c r="G95" i="3"/>
  <c r="H95" i="3" s="1"/>
  <c r="I95" i="3" s="1"/>
  <c r="G96" i="3"/>
  <c r="H96" i="3" s="1"/>
  <c r="I96" i="3" s="1"/>
  <c r="G97" i="3"/>
  <c r="H97" i="3" s="1"/>
  <c r="I97" i="3" s="1"/>
  <c r="G98" i="3"/>
  <c r="H98" i="3" s="1"/>
  <c r="I98" i="3" s="1"/>
  <c r="G99" i="3"/>
  <c r="H99" i="3" s="1"/>
  <c r="I99" i="3" s="1"/>
  <c r="G100" i="3"/>
  <c r="H100" i="3" s="1"/>
  <c r="I100" i="3" s="1"/>
  <c r="G101" i="3"/>
  <c r="H101" i="3" s="1"/>
  <c r="I101" i="3" s="1"/>
  <c r="G102" i="3"/>
  <c r="G103" i="3"/>
  <c r="H103" i="3" s="1"/>
  <c r="I103" i="3" s="1"/>
  <c r="G104" i="3"/>
  <c r="H104" i="3" s="1"/>
  <c r="I104" i="3" s="1"/>
  <c r="G105" i="3"/>
  <c r="H105" i="3" s="1"/>
  <c r="I105" i="3" s="1"/>
  <c r="G106" i="3"/>
  <c r="H106" i="3" s="1"/>
  <c r="I106" i="3" s="1"/>
  <c r="G107" i="3"/>
  <c r="H107" i="3" s="1"/>
  <c r="I107" i="3" s="1"/>
  <c r="G108" i="3"/>
  <c r="H108" i="3" s="1"/>
  <c r="I108" i="3" s="1"/>
  <c r="G109" i="3"/>
  <c r="H109" i="3" s="1"/>
  <c r="I109" i="3" s="1"/>
  <c r="G110" i="3"/>
  <c r="H110" i="3" s="1"/>
  <c r="I110" i="3" s="1"/>
  <c r="G111" i="3"/>
  <c r="H111" i="3" s="1"/>
  <c r="I111" i="3" s="1"/>
  <c r="G112" i="3"/>
  <c r="H112" i="3" s="1"/>
  <c r="I112" i="3" s="1"/>
  <c r="G113" i="3"/>
  <c r="H113" i="3" s="1"/>
  <c r="I113" i="3" s="1"/>
  <c r="G114" i="3"/>
  <c r="H114" i="3" s="1"/>
  <c r="I114" i="3" s="1"/>
  <c r="G115" i="3"/>
  <c r="H115" i="3" s="1"/>
  <c r="I115" i="3" s="1"/>
  <c r="G116" i="3"/>
  <c r="H116" i="3" s="1"/>
  <c r="I116" i="3" s="1"/>
  <c r="G117" i="3"/>
  <c r="H117" i="3" s="1"/>
  <c r="I117" i="3" s="1"/>
  <c r="G118" i="3"/>
  <c r="H118" i="3" s="1"/>
  <c r="I118" i="3" s="1"/>
  <c r="G119" i="3"/>
  <c r="G120" i="3"/>
  <c r="H120" i="3" s="1"/>
  <c r="I120" i="3" s="1"/>
  <c r="G121" i="3"/>
  <c r="H121" i="3" s="1"/>
  <c r="I121" i="3" s="1"/>
  <c r="G122" i="3"/>
  <c r="H122" i="3" s="1"/>
  <c r="I122" i="3" s="1"/>
  <c r="G123" i="3"/>
  <c r="H123" i="3" s="1"/>
  <c r="I123" i="3" s="1"/>
  <c r="G124" i="3"/>
  <c r="H124" i="3" s="1"/>
  <c r="I124" i="3" s="1"/>
  <c r="G125" i="3"/>
  <c r="G126" i="3"/>
  <c r="H126" i="3" s="1"/>
  <c r="I126" i="3" s="1"/>
  <c r="G127" i="3"/>
  <c r="H127" i="3" s="1"/>
  <c r="I127" i="3" s="1"/>
  <c r="G128" i="3"/>
  <c r="H128" i="3" s="1"/>
  <c r="I128" i="3" s="1"/>
  <c r="G129" i="3"/>
  <c r="H129" i="3" s="1"/>
  <c r="I129" i="3" s="1"/>
  <c r="G130" i="3"/>
  <c r="H130" i="3" s="1"/>
  <c r="I130" i="3" s="1"/>
  <c r="G131" i="3"/>
  <c r="G132" i="3"/>
  <c r="H132" i="3" s="1"/>
  <c r="I132" i="3" s="1"/>
  <c r="G133" i="3"/>
  <c r="H133" i="3" s="1"/>
  <c r="I133" i="3" s="1"/>
  <c r="G134" i="3"/>
  <c r="H134" i="3" s="1"/>
  <c r="I134" i="3" s="1"/>
  <c r="G135" i="3"/>
  <c r="H135" i="3" s="1"/>
  <c r="I135" i="3" s="1"/>
  <c r="G136" i="3"/>
  <c r="H136" i="3" s="1"/>
  <c r="I136" i="3" s="1"/>
  <c r="G137" i="3"/>
  <c r="G138" i="3"/>
  <c r="H138" i="3" s="1"/>
  <c r="I138" i="3" s="1"/>
  <c r="G139" i="3"/>
  <c r="H139" i="3" s="1"/>
  <c r="I139" i="3" s="1"/>
  <c r="G140" i="3"/>
  <c r="H140" i="3" s="1"/>
  <c r="I140" i="3" s="1"/>
  <c r="G141" i="3"/>
  <c r="H141" i="3" s="1"/>
  <c r="I141" i="3" s="1"/>
  <c r="G142" i="3"/>
  <c r="H142" i="3" s="1"/>
  <c r="I142" i="3" s="1"/>
  <c r="H54" i="3"/>
  <c r="I54" i="3" s="1"/>
  <c r="H66" i="3"/>
  <c r="I66" i="3" s="1"/>
  <c r="H102" i="3"/>
  <c r="I102" i="3" s="1"/>
  <c r="E14" i="2"/>
  <c r="E9" i="2"/>
  <c r="E10" i="2"/>
  <c r="E11" i="2"/>
  <c r="E12" i="2"/>
  <c r="E13" i="2"/>
  <c r="E15" i="2"/>
  <c r="E8" i="2"/>
  <c r="G6" i="6"/>
  <c r="G7" i="6"/>
  <c r="G8" i="6"/>
  <c r="G9" i="6"/>
  <c r="G10" i="6"/>
  <c r="G11" i="6"/>
  <c r="G12" i="6"/>
  <c r="G13" i="6"/>
  <c r="G14" i="6"/>
  <c r="G5" i="6"/>
  <c r="B46" i="3"/>
  <c r="B58" i="3" s="1"/>
  <c r="B70" i="3" s="1"/>
  <c r="B82" i="3" s="1"/>
  <c r="B94" i="3" s="1"/>
  <c r="B106" i="3" s="1"/>
  <c r="B118" i="3" s="1"/>
  <c r="B130" i="3" s="1"/>
  <c r="B142" i="3" s="1"/>
  <c r="A46" i="3"/>
  <c r="A58" i="3" s="1"/>
  <c r="A70" i="3" s="1"/>
  <c r="A82" i="3" s="1"/>
  <c r="A94" i="3" s="1"/>
  <c r="A106" i="3" s="1"/>
  <c r="A118" i="3" s="1"/>
  <c r="A130" i="3" s="1"/>
  <c r="A142" i="3" s="1"/>
  <c r="B45" i="3"/>
  <c r="B57" i="3" s="1"/>
  <c r="B69" i="3" s="1"/>
  <c r="B81" i="3" s="1"/>
  <c r="B93" i="3" s="1"/>
  <c r="B105" i="3" s="1"/>
  <c r="B117" i="3" s="1"/>
  <c r="B129" i="3" s="1"/>
  <c r="B141" i="3" s="1"/>
  <c r="A45" i="3"/>
  <c r="A57" i="3" s="1"/>
  <c r="A69" i="3" s="1"/>
  <c r="A81" i="3" s="1"/>
  <c r="A93" i="3" s="1"/>
  <c r="A105" i="3" s="1"/>
  <c r="A117" i="3" s="1"/>
  <c r="A129" i="3" s="1"/>
  <c r="A141" i="3" s="1"/>
  <c r="B44" i="3"/>
  <c r="B56" i="3" s="1"/>
  <c r="B68" i="3" s="1"/>
  <c r="B80" i="3" s="1"/>
  <c r="B92" i="3" s="1"/>
  <c r="B104" i="3" s="1"/>
  <c r="B116" i="3" s="1"/>
  <c r="B128" i="3" s="1"/>
  <c r="B140" i="3" s="1"/>
  <c r="A44" i="3"/>
  <c r="A56" i="3" s="1"/>
  <c r="A68" i="3" s="1"/>
  <c r="A80" i="3" s="1"/>
  <c r="A92" i="3" s="1"/>
  <c r="A104" i="3" s="1"/>
  <c r="A116" i="3" s="1"/>
  <c r="A128" i="3" s="1"/>
  <c r="A140" i="3" s="1"/>
  <c r="B43" i="3"/>
  <c r="B55" i="3" s="1"/>
  <c r="B67" i="3" s="1"/>
  <c r="B79" i="3" s="1"/>
  <c r="B91" i="3" s="1"/>
  <c r="B103" i="3" s="1"/>
  <c r="B115" i="3" s="1"/>
  <c r="B127" i="3" s="1"/>
  <c r="B139" i="3" s="1"/>
  <c r="A43" i="3"/>
  <c r="A55" i="3" s="1"/>
  <c r="A67" i="3" s="1"/>
  <c r="A79" i="3" s="1"/>
  <c r="A91" i="3" s="1"/>
  <c r="A103" i="3" s="1"/>
  <c r="A115" i="3" s="1"/>
  <c r="A127" i="3" s="1"/>
  <c r="A139" i="3" s="1"/>
  <c r="B42" i="3"/>
  <c r="B54" i="3" s="1"/>
  <c r="B66" i="3" s="1"/>
  <c r="B78" i="3" s="1"/>
  <c r="B90" i="3" s="1"/>
  <c r="B102" i="3" s="1"/>
  <c r="B114" i="3" s="1"/>
  <c r="B126" i="3" s="1"/>
  <c r="B138" i="3" s="1"/>
  <c r="A42" i="3"/>
  <c r="A54" i="3" s="1"/>
  <c r="A66" i="3" s="1"/>
  <c r="A78" i="3" s="1"/>
  <c r="A90" i="3" s="1"/>
  <c r="A102" i="3" s="1"/>
  <c r="A114" i="3" s="1"/>
  <c r="A126" i="3" s="1"/>
  <c r="A138" i="3" s="1"/>
  <c r="B41" i="3"/>
  <c r="B53" i="3" s="1"/>
  <c r="B65" i="3" s="1"/>
  <c r="B77" i="3" s="1"/>
  <c r="B89" i="3" s="1"/>
  <c r="B101" i="3" s="1"/>
  <c r="B113" i="3" s="1"/>
  <c r="B125" i="3" s="1"/>
  <c r="B137" i="3" s="1"/>
  <c r="A41" i="3"/>
  <c r="A53" i="3" s="1"/>
  <c r="A65" i="3" s="1"/>
  <c r="A77" i="3" s="1"/>
  <c r="A89" i="3" s="1"/>
  <c r="A101" i="3" s="1"/>
  <c r="A113" i="3" s="1"/>
  <c r="A125" i="3" s="1"/>
  <c r="A137" i="3" s="1"/>
  <c r="B40" i="3"/>
  <c r="B52" i="3" s="1"/>
  <c r="B64" i="3" s="1"/>
  <c r="B76" i="3" s="1"/>
  <c r="B88" i="3" s="1"/>
  <c r="B100" i="3" s="1"/>
  <c r="B112" i="3" s="1"/>
  <c r="B124" i="3" s="1"/>
  <c r="B136" i="3" s="1"/>
  <c r="A40" i="3"/>
  <c r="A52" i="3" s="1"/>
  <c r="A64" i="3" s="1"/>
  <c r="A76" i="3" s="1"/>
  <c r="A88" i="3" s="1"/>
  <c r="A100" i="3" s="1"/>
  <c r="A112" i="3" s="1"/>
  <c r="A124" i="3" s="1"/>
  <c r="A136" i="3" s="1"/>
  <c r="B39" i="3"/>
  <c r="B51" i="3" s="1"/>
  <c r="B63" i="3" s="1"/>
  <c r="B75" i="3" s="1"/>
  <c r="B87" i="3" s="1"/>
  <c r="B99" i="3" s="1"/>
  <c r="B111" i="3" s="1"/>
  <c r="B123" i="3" s="1"/>
  <c r="B135" i="3" s="1"/>
  <c r="A39" i="3"/>
  <c r="A51" i="3" s="1"/>
  <c r="A63" i="3" s="1"/>
  <c r="A75" i="3" s="1"/>
  <c r="A87" i="3" s="1"/>
  <c r="A99" i="3" s="1"/>
  <c r="A111" i="3" s="1"/>
  <c r="A123" i="3" s="1"/>
  <c r="A135" i="3" s="1"/>
  <c r="B38" i="3"/>
  <c r="B50" i="3" s="1"/>
  <c r="B62" i="3" s="1"/>
  <c r="B74" i="3" s="1"/>
  <c r="B86" i="3" s="1"/>
  <c r="B98" i="3" s="1"/>
  <c r="B110" i="3" s="1"/>
  <c r="B122" i="3" s="1"/>
  <c r="B134" i="3" s="1"/>
  <c r="A38" i="3"/>
  <c r="A50" i="3" s="1"/>
  <c r="A62" i="3" s="1"/>
  <c r="A74" i="3" s="1"/>
  <c r="A86" i="3" s="1"/>
  <c r="A98" i="3" s="1"/>
  <c r="A110" i="3" s="1"/>
  <c r="A122" i="3" s="1"/>
  <c r="A134" i="3" s="1"/>
  <c r="B37" i="3"/>
  <c r="B49" i="3" s="1"/>
  <c r="B61" i="3" s="1"/>
  <c r="B73" i="3" s="1"/>
  <c r="B85" i="3" s="1"/>
  <c r="B97" i="3" s="1"/>
  <c r="B109" i="3" s="1"/>
  <c r="B121" i="3" s="1"/>
  <c r="B133" i="3" s="1"/>
  <c r="A37" i="3"/>
  <c r="A49" i="3" s="1"/>
  <c r="A61" i="3" s="1"/>
  <c r="A73" i="3" s="1"/>
  <c r="A85" i="3" s="1"/>
  <c r="A97" i="3" s="1"/>
  <c r="A109" i="3" s="1"/>
  <c r="A121" i="3" s="1"/>
  <c r="A133" i="3" s="1"/>
  <c r="B36" i="3"/>
  <c r="B48" i="3" s="1"/>
  <c r="B60" i="3" s="1"/>
  <c r="B72" i="3" s="1"/>
  <c r="B84" i="3" s="1"/>
  <c r="B96" i="3" s="1"/>
  <c r="B108" i="3" s="1"/>
  <c r="B120" i="3" s="1"/>
  <c r="B132" i="3" s="1"/>
  <c r="A36" i="3"/>
  <c r="A48" i="3" s="1"/>
  <c r="A60" i="3" s="1"/>
  <c r="A72" i="3" s="1"/>
  <c r="A84" i="3" s="1"/>
  <c r="A96" i="3" s="1"/>
  <c r="A108" i="3" s="1"/>
  <c r="A120" i="3" s="1"/>
  <c r="A132" i="3" s="1"/>
  <c r="B35" i="3"/>
  <c r="B47" i="3" s="1"/>
  <c r="B59" i="3" s="1"/>
  <c r="B71" i="3" s="1"/>
  <c r="B83" i="3" s="1"/>
  <c r="B95" i="3" s="1"/>
  <c r="B107" i="3" s="1"/>
  <c r="B119" i="3" s="1"/>
  <c r="B131" i="3" s="1"/>
  <c r="A35" i="3"/>
  <c r="A47" i="3" s="1"/>
  <c r="A59" i="3" s="1"/>
  <c r="A71" i="3" s="1"/>
  <c r="A83" i="3" s="1"/>
  <c r="A95" i="3" s="1"/>
  <c r="A107" i="3" s="1"/>
  <c r="A119" i="3" s="1"/>
  <c r="A131" i="3" s="1"/>
  <c r="N25" i="4"/>
  <c r="G23" i="3" s="1"/>
  <c r="H23" i="3" s="1"/>
  <c r="I23" i="3" s="1"/>
  <c r="B48" i="4"/>
  <c r="B60" i="4" s="1"/>
  <c r="B72" i="4" s="1"/>
  <c r="B84" i="4" s="1"/>
  <c r="B96" i="4" s="1"/>
  <c r="B108" i="4" s="1"/>
  <c r="B120" i="4" s="1"/>
  <c r="B132" i="4" s="1"/>
  <c r="B144" i="4" s="1"/>
  <c r="A48" i="4"/>
  <c r="A60" i="4" s="1"/>
  <c r="A72" i="4" s="1"/>
  <c r="A84" i="4" s="1"/>
  <c r="A96" i="4" s="1"/>
  <c r="A108" i="4" s="1"/>
  <c r="A120" i="4" s="1"/>
  <c r="A132" i="4" s="1"/>
  <c r="A144" i="4" s="1"/>
  <c r="B47" i="4"/>
  <c r="B59" i="4" s="1"/>
  <c r="B71" i="4" s="1"/>
  <c r="B83" i="4" s="1"/>
  <c r="B95" i="4" s="1"/>
  <c r="B107" i="4" s="1"/>
  <c r="B119" i="4" s="1"/>
  <c r="B131" i="4" s="1"/>
  <c r="B143" i="4" s="1"/>
  <c r="A47" i="4"/>
  <c r="A59" i="4" s="1"/>
  <c r="A71" i="4" s="1"/>
  <c r="A83" i="4" s="1"/>
  <c r="A95" i="4" s="1"/>
  <c r="A107" i="4" s="1"/>
  <c r="A119" i="4" s="1"/>
  <c r="A131" i="4" s="1"/>
  <c r="A143" i="4" s="1"/>
  <c r="B46" i="4"/>
  <c r="B58" i="4" s="1"/>
  <c r="B70" i="4" s="1"/>
  <c r="B82" i="4" s="1"/>
  <c r="B94" i="4" s="1"/>
  <c r="B106" i="4" s="1"/>
  <c r="B118" i="4" s="1"/>
  <c r="B130" i="4" s="1"/>
  <c r="B142" i="4" s="1"/>
  <c r="A46" i="4"/>
  <c r="A58" i="4" s="1"/>
  <c r="A70" i="4" s="1"/>
  <c r="A82" i="4" s="1"/>
  <c r="A94" i="4" s="1"/>
  <c r="A106" i="4" s="1"/>
  <c r="A118" i="4" s="1"/>
  <c r="A130" i="4" s="1"/>
  <c r="A142" i="4" s="1"/>
  <c r="B45" i="4"/>
  <c r="B57" i="4" s="1"/>
  <c r="B69" i="4" s="1"/>
  <c r="B81" i="4" s="1"/>
  <c r="B93" i="4" s="1"/>
  <c r="B105" i="4" s="1"/>
  <c r="B117" i="4" s="1"/>
  <c r="B129" i="4" s="1"/>
  <c r="B141" i="4" s="1"/>
  <c r="A45" i="4"/>
  <c r="A57" i="4" s="1"/>
  <c r="A69" i="4" s="1"/>
  <c r="A81" i="4" s="1"/>
  <c r="A93" i="4" s="1"/>
  <c r="A105" i="4" s="1"/>
  <c r="A117" i="4" s="1"/>
  <c r="A129" i="4" s="1"/>
  <c r="A141" i="4" s="1"/>
  <c r="B44" i="4"/>
  <c r="B56" i="4" s="1"/>
  <c r="B68" i="4" s="1"/>
  <c r="B80" i="4" s="1"/>
  <c r="B92" i="4" s="1"/>
  <c r="B104" i="4" s="1"/>
  <c r="B116" i="4" s="1"/>
  <c r="B128" i="4" s="1"/>
  <c r="B140" i="4" s="1"/>
  <c r="A44" i="4"/>
  <c r="A56" i="4" s="1"/>
  <c r="A68" i="4" s="1"/>
  <c r="A80" i="4" s="1"/>
  <c r="A92" i="4" s="1"/>
  <c r="A104" i="4" s="1"/>
  <c r="A116" i="4" s="1"/>
  <c r="A128" i="4" s="1"/>
  <c r="A140" i="4" s="1"/>
  <c r="B43" i="4"/>
  <c r="B55" i="4" s="1"/>
  <c r="B67" i="4" s="1"/>
  <c r="B79" i="4" s="1"/>
  <c r="B91" i="4" s="1"/>
  <c r="B103" i="4" s="1"/>
  <c r="B115" i="4" s="1"/>
  <c r="B127" i="4" s="1"/>
  <c r="B139" i="4" s="1"/>
  <c r="A43" i="4"/>
  <c r="A55" i="4" s="1"/>
  <c r="A67" i="4" s="1"/>
  <c r="A79" i="4" s="1"/>
  <c r="A91" i="4" s="1"/>
  <c r="A103" i="4" s="1"/>
  <c r="A115" i="4" s="1"/>
  <c r="A127" i="4" s="1"/>
  <c r="A139" i="4" s="1"/>
  <c r="B42" i="4"/>
  <c r="B54" i="4" s="1"/>
  <c r="B66" i="4" s="1"/>
  <c r="B78" i="4" s="1"/>
  <c r="B90" i="4" s="1"/>
  <c r="B102" i="4" s="1"/>
  <c r="B114" i="4" s="1"/>
  <c r="B126" i="4" s="1"/>
  <c r="B138" i="4" s="1"/>
  <c r="A42" i="4"/>
  <c r="A54" i="4" s="1"/>
  <c r="A66" i="4" s="1"/>
  <c r="A78" i="4" s="1"/>
  <c r="A90" i="4" s="1"/>
  <c r="A102" i="4" s="1"/>
  <c r="A114" i="4" s="1"/>
  <c r="A126" i="4" s="1"/>
  <c r="A138" i="4" s="1"/>
  <c r="B41" i="4"/>
  <c r="B53" i="4" s="1"/>
  <c r="B65" i="4" s="1"/>
  <c r="B77" i="4" s="1"/>
  <c r="B89" i="4" s="1"/>
  <c r="B101" i="4" s="1"/>
  <c r="B113" i="4" s="1"/>
  <c r="B125" i="4" s="1"/>
  <c r="B137" i="4" s="1"/>
  <c r="A41" i="4"/>
  <c r="A53" i="4" s="1"/>
  <c r="A65" i="4" s="1"/>
  <c r="A77" i="4" s="1"/>
  <c r="A89" i="4" s="1"/>
  <c r="A101" i="4" s="1"/>
  <c r="A113" i="4" s="1"/>
  <c r="A125" i="4" s="1"/>
  <c r="A137" i="4" s="1"/>
  <c r="B40" i="4"/>
  <c r="B52" i="4" s="1"/>
  <c r="B64" i="4" s="1"/>
  <c r="B76" i="4" s="1"/>
  <c r="B88" i="4" s="1"/>
  <c r="B100" i="4" s="1"/>
  <c r="B112" i="4" s="1"/>
  <c r="B124" i="4" s="1"/>
  <c r="B136" i="4" s="1"/>
  <c r="A40" i="4"/>
  <c r="A52" i="4" s="1"/>
  <c r="A64" i="4" s="1"/>
  <c r="A76" i="4" s="1"/>
  <c r="A88" i="4" s="1"/>
  <c r="A100" i="4" s="1"/>
  <c r="A112" i="4" s="1"/>
  <c r="A124" i="4" s="1"/>
  <c r="A136" i="4" s="1"/>
  <c r="B39" i="4"/>
  <c r="B51" i="4" s="1"/>
  <c r="B63" i="4" s="1"/>
  <c r="B75" i="4" s="1"/>
  <c r="B87" i="4" s="1"/>
  <c r="B99" i="4" s="1"/>
  <c r="B111" i="4" s="1"/>
  <c r="B123" i="4" s="1"/>
  <c r="B135" i="4" s="1"/>
  <c r="A39" i="4"/>
  <c r="A51" i="4" s="1"/>
  <c r="A63" i="4" s="1"/>
  <c r="A75" i="4" s="1"/>
  <c r="A87" i="4" s="1"/>
  <c r="A99" i="4" s="1"/>
  <c r="A111" i="4" s="1"/>
  <c r="A123" i="4" s="1"/>
  <c r="A135" i="4" s="1"/>
  <c r="B38" i="4"/>
  <c r="B50" i="4" s="1"/>
  <c r="B62" i="4" s="1"/>
  <c r="B74" i="4" s="1"/>
  <c r="B86" i="4" s="1"/>
  <c r="B98" i="4" s="1"/>
  <c r="B110" i="4" s="1"/>
  <c r="B122" i="4" s="1"/>
  <c r="B134" i="4" s="1"/>
  <c r="A38" i="4"/>
  <c r="A50" i="4" s="1"/>
  <c r="A62" i="4" s="1"/>
  <c r="A74" i="4" s="1"/>
  <c r="A86" i="4" s="1"/>
  <c r="A98" i="4" s="1"/>
  <c r="A110" i="4" s="1"/>
  <c r="A122" i="4" s="1"/>
  <c r="A134" i="4" s="1"/>
  <c r="B37" i="4"/>
  <c r="B49" i="4" s="1"/>
  <c r="B61" i="4" s="1"/>
  <c r="B73" i="4" s="1"/>
  <c r="B85" i="4" s="1"/>
  <c r="B97" i="4" s="1"/>
  <c r="B109" i="4" s="1"/>
  <c r="B121" i="4" s="1"/>
  <c r="B133" i="4" s="1"/>
  <c r="A37" i="4"/>
  <c r="A49" i="4" s="1"/>
  <c r="A61" i="4" s="1"/>
  <c r="A73" i="4" s="1"/>
  <c r="A85" i="4" s="1"/>
  <c r="A97" i="4" s="1"/>
  <c r="A109" i="4" s="1"/>
  <c r="A121" i="4" s="1"/>
  <c r="A133" i="4" s="1"/>
  <c r="B37" i="2"/>
  <c r="B49" i="2" s="1"/>
  <c r="B61" i="2" s="1"/>
  <c r="B73" i="2" s="1"/>
  <c r="B85" i="2" s="1"/>
  <c r="B97" i="2" s="1"/>
  <c r="B109" i="2" s="1"/>
  <c r="B121" i="2" s="1"/>
  <c r="B133" i="2" s="1"/>
  <c r="B38" i="2"/>
  <c r="B39" i="2"/>
  <c r="B51" i="2"/>
  <c r="B63" i="2"/>
  <c r="B75" i="2" s="1"/>
  <c r="B87" i="2" s="1"/>
  <c r="B99" i="2" s="1"/>
  <c r="B111" i="2" s="1"/>
  <c r="B123" i="2" s="1"/>
  <c r="B135" i="2" s="1"/>
  <c r="B40" i="2"/>
  <c r="B41" i="2"/>
  <c r="B42" i="2"/>
  <c r="B54" i="2"/>
  <c r="B66" i="2"/>
  <c r="B78" i="2"/>
  <c r="B90" i="2" s="1"/>
  <c r="B102" i="2" s="1"/>
  <c r="B114" i="2" s="1"/>
  <c r="B126" i="2" s="1"/>
  <c r="B138" i="2" s="1"/>
  <c r="B43" i="2"/>
  <c r="B55" i="2" s="1"/>
  <c r="B67" i="2" s="1"/>
  <c r="B79" i="2" s="1"/>
  <c r="B91" i="2" s="1"/>
  <c r="B103" i="2" s="1"/>
  <c r="B115" i="2" s="1"/>
  <c r="B127" i="2" s="1"/>
  <c r="B139" i="2" s="1"/>
  <c r="B44" i="2"/>
  <c r="B45" i="2"/>
  <c r="B46" i="2"/>
  <c r="B58" i="2"/>
  <c r="B70" i="2" s="1"/>
  <c r="B82" i="2" s="1"/>
  <c r="B94" i="2" s="1"/>
  <c r="B106" i="2" s="1"/>
  <c r="B118" i="2" s="1"/>
  <c r="B130" i="2" s="1"/>
  <c r="B142" i="2" s="1"/>
  <c r="B47" i="2"/>
  <c r="B59" i="2"/>
  <c r="B71" i="2"/>
  <c r="B83" i="2"/>
  <c r="B95" i="2"/>
  <c r="B107" i="2" s="1"/>
  <c r="B119" i="2" s="1"/>
  <c r="B131" i="2" s="1"/>
  <c r="B143" i="2" s="1"/>
  <c r="B50" i="2"/>
  <c r="B62" i="2" s="1"/>
  <c r="B74" i="2" s="1"/>
  <c r="B86" i="2" s="1"/>
  <c r="B98" i="2" s="1"/>
  <c r="B110" i="2" s="1"/>
  <c r="B122" i="2" s="1"/>
  <c r="B134" i="2" s="1"/>
  <c r="B52" i="2"/>
  <c r="B64" i="2" s="1"/>
  <c r="B76" i="2" s="1"/>
  <c r="B88" i="2" s="1"/>
  <c r="B100" i="2" s="1"/>
  <c r="B112" i="2" s="1"/>
  <c r="B124" i="2" s="1"/>
  <c r="B136" i="2" s="1"/>
  <c r="B53" i="2"/>
  <c r="B65" i="2"/>
  <c r="B77" i="2"/>
  <c r="B89" i="2"/>
  <c r="B101" i="2"/>
  <c r="B113" i="2" s="1"/>
  <c r="B125" i="2" s="1"/>
  <c r="B137" i="2" s="1"/>
  <c r="B56" i="2"/>
  <c r="B68" i="2" s="1"/>
  <c r="B80" i="2" s="1"/>
  <c r="B92" i="2" s="1"/>
  <c r="B104" i="2" s="1"/>
  <c r="B116" i="2" s="1"/>
  <c r="B128" i="2" s="1"/>
  <c r="B140" i="2" s="1"/>
  <c r="B57" i="2"/>
  <c r="B69" i="2"/>
  <c r="B81" i="2" s="1"/>
  <c r="B93" i="2" s="1"/>
  <c r="B105" i="2" s="1"/>
  <c r="B117" i="2" s="1"/>
  <c r="B129" i="2" s="1"/>
  <c r="B141" i="2" s="1"/>
  <c r="B36" i="2"/>
  <c r="B48" i="2"/>
  <c r="B60" i="2"/>
  <c r="B72" i="2"/>
  <c r="B84" i="2" s="1"/>
  <c r="B96" i="2" s="1"/>
  <c r="B108" i="2" s="1"/>
  <c r="B120" i="2" s="1"/>
  <c r="B132" i="2" s="1"/>
  <c r="A37" i="2"/>
  <c r="A49" i="2" s="1"/>
  <c r="A61" i="2" s="1"/>
  <c r="A73" i="2" s="1"/>
  <c r="A85" i="2" s="1"/>
  <c r="A97" i="2" s="1"/>
  <c r="A109" i="2" s="1"/>
  <c r="A121" i="2" s="1"/>
  <c r="A133" i="2" s="1"/>
  <c r="A38" i="2"/>
  <c r="A50" i="2" s="1"/>
  <c r="A62" i="2" s="1"/>
  <c r="A74" i="2" s="1"/>
  <c r="A86" i="2" s="1"/>
  <c r="A98" i="2" s="1"/>
  <c r="A110" i="2" s="1"/>
  <c r="A122" i="2" s="1"/>
  <c r="A134" i="2" s="1"/>
  <c r="A39" i="2"/>
  <c r="A51" i="2"/>
  <c r="A63" i="2"/>
  <c r="A75" i="2" s="1"/>
  <c r="A87" i="2" s="1"/>
  <c r="A99" i="2" s="1"/>
  <c r="A111" i="2" s="1"/>
  <c r="A123" i="2" s="1"/>
  <c r="A135" i="2" s="1"/>
  <c r="A40" i="2"/>
  <c r="A52" i="2" s="1"/>
  <c r="A64" i="2" s="1"/>
  <c r="A76" i="2" s="1"/>
  <c r="A88" i="2" s="1"/>
  <c r="A100" i="2" s="1"/>
  <c r="A112" i="2" s="1"/>
  <c r="A124" i="2" s="1"/>
  <c r="A136" i="2" s="1"/>
  <c r="A41" i="2"/>
  <c r="A53" i="2" s="1"/>
  <c r="A65" i="2" s="1"/>
  <c r="A77" i="2" s="1"/>
  <c r="A89" i="2" s="1"/>
  <c r="A101" i="2" s="1"/>
  <c r="A113" i="2" s="1"/>
  <c r="A125" i="2" s="1"/>
  <c r="A137" i="2" s="1"/>
  <c r="A42" i="2"/>
  <c r="A54" i="2"/>
  <c r="A66" i="2" s="1"/>
  <c r="A78" i="2" s="1"/>
  <c r="A90" i="2" s="1"/>
  <c r="A102" i="2" s="1"/>
  <c r="A114" i="2" s="1"/>
  <c r="A126" i="2" s="1"/>
  <c r="A138" i="2" s="1"/>
  <c r="A43" i="2"/>
  <c r="A44" i="2"/>
  <c r="A45" i="2"/>
  <c r="A57" i="2"/>
  <c r="A69" i="2"/>
  <c r="A81" i="2" s="1"/>
  <c r="A93" i="2" s="1"/>
  <c r="A105" i="2" s="1"/>
  <c r="A117" i="2" s="1"/>
  <c r="A129" i="2" s="1"/>
  <c r="A141" i="2" s="1"/>
  <c r="A46" i="2"/>
  <c r="A58" i="2" s="1"/>
  <c r="A70" i="2" s="1"/>
  <c r="A82" i="2" s="1"/>
  <c r="A94" i="2" s="1"/>
  <c r="A106" i="2" s="1"/>
  <c r="A118" i="2" s="1"/>
  <c r="A130" i="2" s="1"/>
  <c r="A142" i="2" s="1"/>
  <c r="A47" i="2"/>
  <c r="A59" i="2"/>
  <c r="A71" i="2"/>
  <c r="A83" i="2" s="1"/>
  <c r="A95" i="2" s="1"/>
  <c r="A107" i="2" s="1"/>
  <c r="A119" i="2" s="1"/>
  <c r="A131" i="2" s="1"/>
  <c r="A143" i="2" s="1"/>
  <c r="A55" i="2"/>
  <c r="A67" i="2" s="1"/>
  <c r="A79" i="2" s="1"/>
  <c r="A91" i="2" s="1"/>
  <c r="A103" i="2" s="1"/>
  <c r="A115" i="2" s="1"/>
  <c r="A127" i="2" s="1"/>
  <c r="A139" i="2" s="1"/>
  <c r="A56" i="2"/>
  <c r="A68" i="2" s="1"/>
  <c r="A80" i="2" s="1"/>
  <c r="A92" i="2" s="1"/>
  <c r="A104" i="2" s="1"/>
  <c r="A116" i="2" s="1"/>
  <c r="A128" i="2" s="1"/>
  <c r="A140" i="2" s="1"/>
  <c r="A36" i="2"/>
  <c r="A48" i="2"/>
  <c r="A60" i="2"/>
  <c r="A72" i="2"/>
  <c r="A84" i="2" s="1"/>
  <c r="A96" i="2" s="1"/>
  <c r="A108" i="2" s="1"/>
  <c r="A120" i="2" s="1"/>
  <c r="A132" i="2" s="1"/>
  <c r="H17" i="1"/>
  <c r="H16" i="1"/>
  <c r="H15" i="1"/>
  <c r="H14" i="1"/>
  <c r="H13" i="1"/>
  <c r="H12" i="1"/>
  <c r="H11" i="1"/>
  <c r="H10" i="1"/>
  <c r="H9" i="1"/>
  <c r="H8" i="1"/>
  <c r="H7" i="1"/>
  <c r="H6" i="1"/>
  <c r="D10" i="6"/>
  <c r="D11" i="6"/>
  <c r="D6" i="6"/>
  <c r="D12" i="6"/>
  <c r="D7" i="6"/>
  <c r="D13" i="6"/>
  <c r="D8" i="6"/>
  <c r="D14" i="6"/>
  <c r="D9" i="6"/>
  <c r="D15" i="6"/>
  <c r="D5" i="6"/>
  <c r="I38" i="4" l="1"/>
  <c r="H137" i="3"/>
  <c r="I137" i="3" s="1"/>
  <c r="H131" i="3"/>
  <c r="I131" i="3" s="1"/>
  <c r="H125" i="3"/>
  <c r="I125" i="3" s="1"/>
  <c r="H119" i="3"/>
  <c r="I119" i="3" s="1"/>
  <c r="H29" i="3"/>
  <c r="I29" i="3" s="1"/>
  <c r="G25" i="4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F20" i="4"/>
  <c r="G37" i="4" l="1"/>
  <c r="L37" i="4" s="1"/>
  <c r="M37" i="4" s="1"/>
  <c r="L36" i="4"/>
  <c r="M36" i="4" s="1"/>
  <c r="L29" i="4"/>
  <c r="M29" i="4" s="1"/>
  <c r="L33" i="4"/>
  <c r="M33" i="4" s="1"/>
  <c r="J38" i="4"/>
  <c r="I39" i="4"/>
  <c r="I20" i="3"/>
  <c r="L31" i="4"/>
  <c r="M31" i="4" s="1"/>
  <c r="L32" i="4"/>
  <c r="M32" i="4" s="1"/>
  <c r="L35" i="4"/>
  <c r="M35" i="4" s="1"/>
  <c r="L26" i="4"/>
  <c r="M26" i="4" s="1"/>
  <c r="L34" i="4"/>
  <c r="L27" i="4"/>
  <c r="L30" i="4"/>
  <c r="G38" i="4" l="1"/>
  <c r="J39" i="4"/>
  <c r="G39" i="4" s="1"/>
  <c r="L38" i="4"/>
  <c r="M38" i="4" s="1"/>
  <c r="I40" i="4"/>
  <c r="L25" i="4"/>
  <c r="M25" i="4" s="1"/>
  <c r="O26" i="4"/>
  <c r="P26" i="4" s="1"/>
  <c r="C24" i="3"/>
  <c r="O35" i="4"/>
  <c r="P35" i="4" s="1"/>
  <c r="C33" i="3"/>
  <c r="O36" i="4"/>
  <c r="P36" i="4" s="1"/>
  <c r="C34" i="3"/>
  <c r="O37" i="4"/>
  <c r="P37" i="4" s="1"/>
  <c r="C35" i="3"/>
  <c r="O32" i="4"/>
  <c r="P32" i="4" s="1"/>
  <c r="C30" i="3"/>
  <c r="O31" i="4"/>
  <c r="P31" i="4" s="1"/>
  <c r="C29" i="3"/>
  <c r="M30" i="4"/>
  <c r="M27" i="4"/>
  <c r="O29" i="4"/>
  <c r="P29" i="4" s="1"/>
  <c r="C27" i="3"/>
  <c r="M34" i="4"/>
  <c r="O33" i="4"/>
  <c r="P33" i="4" s="1"/>
  <c r="C31" i="3"/>
  <c r="L28" i="4"/>
  <c r="M28" i="4" s="1"/>
  <c r="L39" i="4" l="1"/>
  <c r="M39" i="4" s="1"/>
  <c r="J40" i="4"/>
  <c r="G40" i="4" s="1"/>
  <c r="I41" i="4"/>
  <c r="J41" i="4"/>
  <c r="O25" i="4"/>
  <c r="P25" i="4" s="1"/>
  <c r="C23" i="3"/>
  <c r="O28" i="4"/>
  <c r="P28" i="4" s="1"/>
  <c r="C26" i="3"/>
  <c r="O27" i="4"/>
  <c r="P27" i="4" s="1"/>
  <c r="C25" i="3"/>
  <c r="O38" i="4"/>
  <c r="P38" i="4" s="1"/>
  <c r="C36" i="3"/>
  <c r="O34" i="4"/>
  <c r="P34" i="4" s="1"/>
  <c r="C32" i="3"/>
  <c r="O30" i="4"/>
  <c r="P30" i="4" s="1"/>
  <c r="C28" i="3"/>
  <c r="G41" i="4" l="1"/>
  <c r="L40" i="4"/>
  <c r="M40" i="4" s="1"/>
  <c r="C37" i="3"/>
  <c r="O39" i="4"/>
  <c r="P39" i="4" s="1"/>
  <c r="I42" i="4"/>
  <c r="J42" i="4" s="1"/>
  <c r="O40" i="4" l="1"/>
  <c r="P40" i="4" s="1"/>
  <c r="C38" i="3"/>
  <c r="G42" i="4"/>
  <c r="L41" i="4"/>
  <c r="M41" i="4" s="1"/>
  <c r="I43" i="4"/>
  <c r="J43" i="4"/>
  <c r="O41" i="4" l="1"/>
  <c r="P41" i="4" s="1"/>
  <c r="C39" i="3"/>
  <c r="G43" i="4"/>
  <c r="L42" i="4"/>
  <c r="M42" i="4" s="1"/>
  <c r="I44" i="4"/>
  <c r="O42" i="4" l="1"/>
  <c r="P42" i="4" s="1"/>
  <c r="C40" i="3"/>
  <c r="L43" i="4"/>
  <c r="M43" i="4" s="1"/>
  <c r="J44" i="4"/>
  <c r="G44" i="4" s="1"/>
  <c r="I45" i="4"/>
  <c r="L44" i="4" l="1"/>
  <c r="M44" i="4" s="1"/>
  <c r="O43" i="4"/>
  <c r="P43" i="4" s="1"/>
  <c r="C41" i="3"/>
  <c r="J45" i="4"/>
  <c r="G45" i="4" s="1"/>
  <c r="I46" i="4"/>
  <c r="L45" i="4" l="1"/>
  <c r="M45" i="4" s="1"/>
  <c r="O44" i="4"/>
  <c r="P44" i="4" s="1"/>
  <c r="C42" i="3"/>
  <c r="J46" i="4"/>
  <c r="G46" i="4" s="1"/>
  <c r="I47" i="4"/>
  <c r="J47" i="4" l="1"/>
  <c r="G47" i="4" s="1"/>
  <c r="L46" i="4"/>
  <c r="M46" i="4" s="1"/>
  <c r="C43" i="3"/>
  <c r="O45" i="4"/>
  <c r="P45" i="4" s="1"/>
  <c r="I48" i="4"/>
  <c r="J48" i="4" l="1"/>
  <c r="O46" i="4"/>
  <c r="P46" i="4" s="1"/>
  <c r="C44" i="3"/>
  <c r="G48" i="4"/>
  <c r="L47" i="4"/>
  <c r="M47" i="4" s="1"/>
  <c r="I49" i="4"/>
  <c r="O47" i="4" l="1"/>
  <c r="P47" i="4" s="1"/>
  <c r="C45" i="3"/>
  <c r="L48" i="4"/>
  <c r="M48" i="4" s="1"/>
  <c r="J49" i="4"/>
  <c r="G49" i="4" s="1"/>
  <c r="I50" i="4"/>
  <c r="L49" i="4" l="1"/>
  <c r="M49" i="4" s="1"/>
  <c r="C46" i="3"/>
  <c r="O48" i="4"/>
  <c r="P48" i="4" s="1"/>
  <c r="J50" i="4"/>
  <c r="G50" i="4" s="1"/>
  <c r="I51" i="4"/>
  <c r="J51" i="4" l="1"/>
  <c r="G51" i="4" s="1"/>
  <c r="L50" i="4"/>
  <c r="M50" i="4" s="1"/>
  <c r="O49" i="4"/>
  <c r="P49" i="4" s="1"/>
  <c r="C47" i="3"/>
  <c r="I52" i="4"/>
  <c r="J52" i="4" l="1"/>
  <c r="O50" i="4"/>
  <c r="P50" i="4" s="1"/>
  <c r="C48" i="3"/>
  <c r="G52" i="4"/>
  <c r="L51" i="4"/>
  <c r="M51" i="4" s="1"/>
  <c r="I53" i="4"/>
  <c r="J53" i="4" l="1"/>
  <c r="O51" i="4"/>
  <c r="P51" i="4" s="1"/>
  <c r="C49" i="3"/>
  <c r="G53" i="4"/>
  <c r="L52" i="4"/>
  <c r="M52" i="4" s="1"/>
  <c r="I54" i="4"/>
  <c r="J54" i="4" l="1"/>
  <c r="G54" i="4" s="1"/>
  <c r="L53" i="4"/>
  <c r="M53" i="4" s="1"/>
  <c r="O52" i="4"/>
  <c r="P52" i="4" s="1"/>
  <c r="C50" i="3"/>
  <c r="I55" i="4"/>
  <c r="L54" i="4" l="1"/>
  <c r="M54" i="4" s="1"/>
  <c r="O53" i="4"/>
  <c r="P53" i="4" s="1"/>
  <c r="C51" i="3"/>
  <c r="J55" i="4"/>
  <c r="G55" i="4" s="1"/>
  <c r="I56" i="4"/>
  <c r="J56" i="4" l="1"/>
  <c r="G56" i="4"/>
  <c r="L55" i="4"/>
  <c r="M55" i="4" s="1"/>
  <c r="O54" i="4"/>
  <c r="P54" i="4" s="1"/>
  <c r="C52" i="3"/>
  <c r="I57" i="4"/>
  <c r="J57" i="4" l="1"/>
  <c r="O55" i="4"/>
  <c r="P55" i="4" s="1"/>
  <c r="C53" i="3"/>
  <c r="G57" i="4"/>
  <c r="L56" i="4"/>
  <c r="M56" i="4" s="1"/>
  <c r="I58" i="4"/>
  <c r="J58" i="4" s="1"/>
  <c r="G58" i="4" l="1"/>
  <c r="L57" i="4"/>
  <c r="M57" i="4" s="1"/>
  <c r="O56" i="4"/>
  <c r="P56" i="4" s="1"/>
  <c r="C54" i="3"/>
  <c r="I59" i="4"/>
  <c r="O57" i="4" l="1"/>
  <c r="P57" i="4" s="1"/>
  <c r="C55" i="3"/>
  <c r="J59" i="4"/>
  <c r="G59" i="4"/>
  <c r="L58" i="4"/>
  <c r="M58" i="4" s="1"/>
  <c r="I60" i="4"/>
  <c r="O58" i="4" l="1"/>
  <c r="P58" i="4" s="1"/>
  <c r="C56" i="3"/>
  <c r="L59" i="4"/>
  <c r="M59" i="4" s="1"/>
  <c r="J60" i="4"/>
  <c r="G60" i="4" s="1"/>
  <c r="I61" i="4"/>
  <c r="L60" i="4" l="1"/>
  <c r="M60" i="4" s="1"/>
  <c r="O59" i="4"/>
  <c r="P59" i="4" s="1"/>
  <c r="C57" i="3"/>
  <c r="J61" i="4"/>
  <c r="G61" i="4" s="1"/>
  <c r="I62" i="4"/>
  <c r="L61" i="4" l="1"/>
  <c r="M61" i="4" s="1"/>
  <c r="C58" i="3"/>
  <c r="O60" i="4"/>
  <c r="P60" i="4" s="1"/>
  <c r="J62" i="4"/>
  <c r="G62" i="4" s="1"/>
  <c r="I63" i="4"/>
  <c r="L62" i="4" l="1"/>
  <c r="M62" i="4" s="1"/>
  <c r="O61" i="4"/>
  <c r="P61" i="4" s="1"/>
  <c r="C59" i="3"/>
  <c r="J63" i="4"/>
  <c r="G63" i="4" s="1"/>
  <c r="I64" i="4"/>
  <c r="L63" i="4" l="1"/>
  <c r="M63" i="4" s="1"/>
  <c r="O62" i="4"/>
  <c r="P62" i="4" s="1"/>
  <c r="C60" i="3"/>
  <c r="J64" i="4"/>
  <c r="G64" i="4" s="1"/>
  <c r="I65" i="4"/>
  <c r="L64" i="4" l="1"/>
  <c r="M64" i="4" s="1"/>
  <c r="C61" i="3"/>
  <c r="O63" i="4"/>
  <c r="P63" i="4" s="1"/>
  <c r="J65" i="4"/>
  <c r="G65" i="4" s="1"/>
  <c r="I66" i="4"/>
  <c r="J66" i="4" s="1"/>
  <c r="G66" i="4" l="1"/>
  <c r="L65" i="4"/>
  <c r="M65" i="4" s="1"/>
  <c r="O64" i="4"/>
  <c r="P64" i="4" s="1"/>
  <c r="C62" i="3"/>
  <c r="I67" i="4"/>
  <c r="J67" i="4"/>
  <c r="C63" i="3" l="1"/>
  <c r="O65" i="4"/>
  <c r="P65" i="4" s="1"/>
  <c r="G67" i="4"/>
  <c r="L66" i="4"/>
  <c r="M66" i="4" s="1"/>
  <c r="I68" i="4"/>
  <c r="J68" i="4"/>
  <c r="O66" i="4" l="1"/>
  <c r="P66" i="4" s="1"/>
  <c r="C64" i="3"/>
  <c r="G68" i="4"/>
  <c r="L67" i="4"/>
  <c r="M67" i="4" s="1"/>
  <c r="I69" i="4"/>
  <c r="J69" i="4" s="1"/>
  <c r="O67" i="4" l="1"/>
  <c r="P67" i="4" s="1"/>
  <c r="C65" i="3"/>
  <c r="G69" i="4"/>
  <c r="L68" i="4"/>
  <c r="M68" i="4" s="1"/>
  <c r="I70" i="4"/>
  <c r="J70" i="4"/>
  <c r="O68" i="4" l="1"/>
  <c r="P68" i="4" s="1"/>
  <c r="C66" i="3"/>
  <c r="G70" i="4"/>
  <c r="L69" i="4"/>
  <c r="M69" i="4" s="1"/>
  <c r="I71" i="4"/>
  <c r="J71" i="4"/>
  <c r="O69" i="4" l="1"/>
  <c r="P69" i="4" s="1"/>
  <c r="C67" i="3"/>
  <c r="G71" i="4"/>
  <c r="L70" i="4"/>
  <c r="M70" i="4" s="1"/>
  <c r="I72" i="4"/>
  <c r="J72" i="4"/>
  <c r="O70" i="4" l="1"/>
  <c r="P70" i="4" s="1"/>
  <c r="C68" i="3"/>
  <c r="G72" i="4"/>
  <c r="L71" i="4"/>
  <c r="M71" i="4" s="1"/>
  <c r="I73" i="4"/>
  <c r="J73" i="4"/>
  <c r="O71" i="4" l="1"/>
  <c r="P71" i="4" s="1"/>
  <c r="C69" i="3"/>
  <c r="G73" i="4"/>
  <c r="L72" i="4"/>
  <c r="M72" i="4" s="1"/>
  <c r="I74" i="4"/>
  <c r="J74" i="4" l="1"/>
  <c r="C70" i="3"/>
  <c r="O72" i="4"/>
  <c r="P72" i="4" s="1"/>
  <c r="G74" i="4"/>
  <c r="L73" i="4"/>
  <c r="M73" i="4" s="1"/>
  <c r="J75" i="4"/>
  <c r="I75" i="4"/>
  <c r="O73" i="4" l="1"/>
  <c r="P73" i="4" s="1"/>
  <c r="C71" i="3"/>
  <c r="G75" i="4"/>
  <c r="L74" i="4"/>
  <c r="M74" i="4" s="1"/>
  <c r="I76" i="4"/>
  <c r="J76" i="4"/>
  <c r="G76" i="4" l="1"/>
  <c r="L75" i="4"/>
  <c r="M75" i="4" s="1"/>
  <c r="C72" i="3"/>
  <c r="O74" i="4"/>
  <c r="P74" i="4" s="1"/>
  <c r="I77" i="4"/>
  <c r="J77" i="4"/>
  <c r="O75" i="4" l="1"/>
  <c r="P75" i="4" s="1"/>
  <c r="C73" i="3"/>
  <c r="G77" i="4"/>
  <c r="L76" i="4"/>
  <c r="M76" i="4" s="1"/>
  <c r="I78" i="4"/>
  <c r="J78" i="4" s="1"/>
  <c r="O76" i="4" l="1"/>
  <c r="P76" i="4" s="1"/>
  <c r="C74" i="3"/>
  <c r="G78" i="4"/>
  <c r="L77" i="4"/>
  <c r="M77" i="4" s="1"/>
  <c r="I79" i="4"/>
  <c r="O77" i="4" l="1"/>
  <c r="P77" i="4" s="1"/>
  <c r="C75" i="3"/>
  <c r="L78" i="4"/>
  <c r="M78" i="4" s="1"/>
  <c r="J79" i="4"/>
  <c r="G79" i="4" s="1"/>
  <c r="I80" i="4"/>
  <c r="L79" i="4" l="1"/>
  <c r="M79" i="4" s="1"/>
  <c r="O78" i="4"/>
  <c r="P78" i="4" s="1"/>
  <c r="C76" i="3"/>
  <c r="J80" i="4"/>
  <c r="G80" i="4" s="1"/>
  <c r="I81" i="4"/>
  <c r="J81" i="4" s="1"/>
  <c r="G81" i="4" l="1"/>
  <c r="L80" i="4"/>
  <c r="M80" i="4" s="1"/>
  <c r="O79" i="4"/>
  <c r="P79" i="4" s="1"/>
  <c r="C77" i="3"/>
  <c r="I82" i="4"/>
  <c r="J82" i="4"/>
  <c r="C78" i="3" l="1"/>
  <c r="O80" i="4"/>
  <c r="P80" i="4" s="1"/>
  <c r="G82" i="4"/>
  <c r="L81" i="4"/>
  <c r="M81" i="4" s="1"/>
  <c r="I83" i="4"/>
  <c r="J83" i="4"/>
  <c r="O81" i="4" l="1"/>
  <c r="P81" i="4" s="1"/>
  <c r="C79" i="3"/>
  <c r="G83" i="4"/>
  <c r="L82" i="4"/>
  <c r="M82" i="4" s="1"/>
  <c r="I84" i="4"/>
  <c r="O82" i="4" l="1"/>
  <c r="P82" i="4" s="1"/>
  <c r="C80" i="3"/>
  <c r="L83" i="4"/>
  <c r="M83" i="4" s="1"/>
  <c r="J84" i="4"/>
  <c r="G84" i="4" s="1"/>
  <c r="I85" i="4"/>
  <c r="J85" i="4" l="1"/>
  <c r="G85" i="4"/>
  <c r="L84" i="4"/>
  <c r="M84" i="4" s="1"/>
  <c r="O83" i="4"/>
  <c r="P83" i="4" s="1"/>
  <c r="C81" i="3"/>
  <c r="I86" i="4"/>
  <c r="J86" i="4" l="1"/>
  <c r="G86" i="4" s="1"/>
  <c r="C82" i="3"/>
  <c r="O84" i="4"/>
  <c r="P84" i="4" s="1"/>
  <c r="L85" i="4"/>
  <c r="M85" i="4" s="1"/>
  <c r="I87" i="4"/>
  <c r="J87" i="4" s="1"/>
  <c r="O85" i="4" l="1"/>
  <c r="P85" i="4" s="1"/>
  <c r="C83" i="3"/>
  <c r="G87" i="4"/>
  <c r="L86" i="4"/>
  <c r="M86" i="4" s="1"/>
  <c r="I88" i="4"/>
  <c r="J88" i="4"/>
  <c r="O86" i="4" l="1"/>
  <c r="P86" i="4" s="1"/>
  <c r="C84" i="3"/>
  <c r="G88" i="4"/>
  <c r="L87" i="4"/>
  <c r="M87" i="4" s="1"/>
  <c r="I89" i="4"/>
  <c r="O87" i="4" l="1"/>
  <c r="P87" i="4" s="1"/>
  <c r="C85" i="3"/>
  <c r="L88" i="4"/>
  <c r="M88" i="4" s="1"/>
  <c r="J89" i="4"/>
  <c r="G89" i="4" s="1"/>
  <c r="I90" i="4"/>
  <c r="J90" i="4" l="1"/>
  <c r="G90" i="4"/>
  <c r="L89" i="4"/>
  <c r="M89" i="4" s="1"/>
  <c r="C86" i="3"/>
  <c r="O88" i="4"/>
  <c r="P88" i="4" s="1"/>
  <c r="I91" i="4"/>
  <c r="O89" i="4" l="1"/>
  <c r="P89" i="4" s="1"/>
  <c r="C87" i="3"/>
  <c r="J91" i="4"/>
  <c r="G91" i="4" s="1"/>
  <c r="L90" i="4"/>
  <c r="M90" i="4" s="1"/>
  <c r="I92" i="4"/>
  <c r="L91" i="4" l="1"/>
  <c r="M91" i="4" s="1"/>
  <c r="C88" i="3"/>
  <c r="O90" i="4"/>
  <c r="P90" i="4" s="1"/>
  <c r="J92" i="4"/>
  <c r="G92" i="4" s="1"/>
  <c r="I93" i="4"/>
  <c r="J93" i="4" l="1"/>
  <c r="G93" i="4"/>
  <c r="L92" i="4"/>
  <c r="M92" i="4" s="1"/>
  <c r="O91" i="4"/>
  <c r="P91" i="4" s="1"/>
  <c r="C89" i="3"/>
  <c r="I94" i="4"/>
  <c r="J94" i="4" l="1"/>
  <c r="G94" i="4" s="1"/>
  <c r="C90" i="3"/>
  <c r="O92" i="4"/>
  <c r="P92" i="4" s="1"/>
  <c r="L93" i="4"/>
  <c r="M93" i="4" s="1"/>
  <c r="I95" i="4"/>
  <c r="O93" i="4" l="1"/>
  <c r="P93" i="4" s="1"/>
  <c r="C91" i="3"/>
  <c r="L94" i="4"/>
  <c r="M94" i="4" s="1"/>
  <c r="J95" i="4"/>
  <c r="G95" i="4" s="1"/>
  <c r="I96" i="4"/>
  <c r="L95" i="4" l="1"/>
  <c r="M95" i="4" s="1"/>
  <c r="O94" i="4"/>
  <c r="P94" i="4" s="1"/>
  <c r="C92" i="3"/>
  <c r="J96" i="4"/>
  <c r="G96" i="4" s="1"/>
  <c r="I97" i="4"/>
  <c r="L96" i="4" l="1"/>
  <c r="M96" i="4" s="1"/>
  <c r="O95" i="4"/>
  <c r="P95" i="4" s="1"/>
  <c r="C93" i="3"/>
  <c r="J97" i="4"/>
  <c r="G97" i="4" s="1"/>
  <c r="I98" i="4"/>
  <c r="J98" i="4" l="1"/>
  <c r="G98" i="4" s="1"/>
  <c r="L97" i="4"/>
  <c r="M97" i="4" s="1"/>
  <c r="O96" i="4"/>
  <c r="P96" i="4" s="1"/>
  <c r="C94" i="3"/>
  <c r="I99" i="4"/>
  <c r="O97" i="4" l="1"/>
  <c r="P97" i="4" s="1"/>
  <c r="C95" i="3"/>
  <c r="J99" i="4"/>
  <c r="G99" i="4" s="1"/>
  <c r="L98" i="4"/>
  <c r="M98" i="4" s="1"/>
  <c r="I100" i="4"/>
  <c r="J100" i="4" l="1"/>
  <c r="C96" i="3"/>
  <c r="O98" i="4"/>
  <c r="P98" i="4" s="1"/>
  <c r="G100" i="4"/>
  <c r="L99" i="4"/>
  <c r="M99" i="4" s="1"/>
  <c r="I101" i="4"/>
  <c r="J101" i="4" l="1"/>
  <c r="C97" i="3"/>
  <c r="O99" i="4"/>
  <c r="P99" i="4" s="1"/>
  <c r="G101" i="4"/>
  <c r="L100" i="4"/>
  <c r="M100" i="4" s="1"/>
  <c r="J102" i="4"/>
  <c r="I102" i="4"/>
  <c r="O100" i="4" l="1"/>
  <c r="P100" i="4" s="1"/>
  <c r="C98" i="3"/>
  <c r="G102" i="4"/>
  <c r="L101" i="4"/>
  <c r="M101" i="4" s="1"/>
  <c r="I103" i="4"/>
  <c r="J103" i="4"/>
  <c r="O101" i="4" l="1"/>
  <c r="P101" i="4" s="1"/>
  <c r="C99" i="3"/>
  <c r="G103" i="4"/>
  <c r="L102" i="4"/>
  <c r="M102" i="4" s="1"/>
  <c r="I104" i="4"/>
  <c r="J104" i="4"/>
  <c r="C100" i="3" l="1"/>
  <c r="O102" i="4"/>
  <c r="P102" i="4" s="1"/>
  <c r="G104" i="4"/>
  <c r="L103" i="4"/>
  <c r="M103" i="4" s="1"/>
  <c r="I105" i="4"/>
  <c r="J105" i="4" l="1"/>
  <c r="G105" i="4" s="1"/>
  <c r="O103" i="4"/>
  <c r="P103" i="4" s="1"/>
  <c r="C101" i="3"/>
  <c r="L104" i="4"/>
  <c r="M104" i="4" s="1"/>
  <c r="I106" i="4"/>
  <c r="L105" i="4" l="1"/>
  <c r="M105" i="4" s="1"/>
  <c r="O104" i="4"/>
  <c r="P104" i="4" s="1"/>
  <c r="C102" i="3"/>
  <c r="J106" i="4"/>
  <c r="G106" i="4" s="1"/>
  <c r="I107" i="4"/>
  <c r="L106" i="4" l="1"/>
  <c r="M106" i="4" s="1"/>
  <c r="O105" i="4"/>
  <c r="P105" i="4" s="1"/>
  <c r="C103" i="3"/>
  <c r="J107" i="4"/>
  <c r="G107" i="4" s="1"/>
  <c r="I108" i="4"/>
  <c r="J108" i="4" l="1"/>
  <c r="G108" i="4"/>
  <c r="L107" i="4"/>
  <c r="M107" i="4" s="1"/>
  <c r="O106" i="4"/>
  <c r="P106" i="4" s="1"/>
  <c r="C104" i="3"/>
  <c r="I109" i="4"/>
  <c r="J109" i="4" l="1"/>
  <c r="O107" i="4"/>
  <c r="P107" i="4" s="1"/>
  <c r="C105" i="3"/>
  <c r="G109" i="4"/>
  <c r="L108" i="4"/>
  <c r="M108" i="4" s="1"/>
  <c r="J110" i="4"/>
  <c r="I110" i="4"/>
  <c r="G110" i="4" l="1"/>
  <c r="L109" i="4"/>
  <c r="M109" i="4" s="1"/>
  <c r="O108" i="4"/>
  <c r="P108" i="4" s="1"/>
  <c r="C106" i="3"/>
  <c r="I111" i="4"/>
  <c r="J111" i="4" l="1"/>
  <c r="C107" i="3"/>
  <c r="O109" i="4"/>
  <c r="P109" i="4" s="1"/>
  <c r="G111" i="4"/>
  <c r="L110" i="4"/>
  <c r="M110" i="4" s="1"/>
  <c r="I112" i="4"/>
  <c r="L111" i="4" l="1"/>
  <c r="M111" i="4" s="1"/>
  <c r="O110" i="4"/>
  <c r="P110" i="4" s="1"/>
  <c r="C108" i="3"/>
  <c r="J112" i="4"/>
  <c r="G112" i="4" s="1"/>
  <c r="I113" i="4"/>
  <c r="L112" i="4" l="1"/>
  <c r="M112" i="4" s="1"/>
  <c r="O111" i="4"/>
  <c r="P111" i="4" s="1"/>
  <c r="C109" i="3"/>
  <c r="J113" i="4"/>
  <c r="G113" i="4" s="1"/>
  <c r="I114" i="4"/>
  <c r="L113" i="4" l="1"/>
  <c r="M113" i="4" s="1"/>
  <c r="O112" i="4"/>
  <c r="P112" i="4" s="1"/>
  <c r="C110" i="3"/>
  <c r="J114" i="4"/>
  <c r="G114" i="4" s="1"/>
  <c r="I115" i="4"/>
  <c r="L114" i="4" l="1"/>
  <c r="M114" i="4" s="1"/>
  <c r="O113" i="4"/>
  <c r="P113" i="4" s="1"/>
  <c r="C111" i="3"/>
  <c r="J115" i="4"/>
  <c r="G115" i="4" s="1"/>
  <c r="I116" i="4"/>
  <c r="J116" i="4" l="1"/>
  <c r="G116" i="4"/>
  <c r="L115" i="4"/>
  <c r="M115" i="4" s="1"/>
  <c r="C112" i="3"/>
  <c r="O114" i="4"/>
  <c r="P114" i="4" s="1"/>
  <c r="J117" i="4"/>
  <c r="I117" i="4"/>
  <c r="C113" i="3" l="1"/>
  <c r="O115" i="4"/>
  <c r="P115" i="4" s="1"/>
  <c r="G117" i="4"/>
  <c r="L116" i="4"/>
  <c r="M116" i="4" s="1"/>
  <c r="I118" i="4"/>
  <c r="O116" i="4" l="1"/>
  <c r="P116" i="4" s="1"/>
  <c r="C114" i="3"/>
  <c r="J118" i="4"/>
  <c r="G118" i="4"/>
  <c r="L117" i="4"/>
  <c r="M117" i="4" s="1"/>
  <c r="I119" i="4"/>
  <c r="L118" i="4" l="1"/>
  <c r="M118" i="4" s="1"/>
  <c r="O117" i="4"/>
  <c r="P117" i="4" s="1"/>
  <c r="C115" i="3"/>
  <c r="J119" i="4"/>
  <c r="G119" i="4" s="1"/>
  <c r="I120" i="4"/>
  <c r="J120" i="4" l="1"/>
  <c r="G120" i="4"/>
  <c r="L119" i="4"/>
  <c r="M119" i="4" s="1"/>
  <c r="O118" i="4"/>
  <c r="P118" i="4" s="1"/>
  <c r="C116" i="3"/>
  <c r="I121" i="4"/>
  <c r="J121" i="4" l="1"/>
  <c r="O119" i="4"/>
  <c r="P119" i="4" s="1"/>
  <c r="C117" i="3"/>
  <c r="G121" i="4"/>
  <c r="L120" i="4"/>
  <c r="M120" i="4" s="1"/>
  <c r="I122" i="4"/>
  <c r="L121" i="4" l="1"/>
  <c r="M121" i="4" s="1"/>
  <c r="O120" i="4"/>
  <c r="P120" i="4" s="1"/>
  <c r="C118" i="3"/>
  <c r="J122" i="4"/>
  <c r="G122" i="4" s="1"/>
  <c r="I123" i="4"/>
  <c r="J123" i="4" l="1"/>
  <c r="G123" i="4"/>
  <c r="L122" i="4"/>
  <c r="M122" i="4" s="1"/>
  <c r="C119" i="3"/>
  <c r="O121" i="4"/>
  <c r="P121" i="4" s="1"/>
  <c r="I124" i="4"/>
  <c r="O122" i="4" l="1"/>
  <c r="P122" i="4" s="1"/>
  <c r="C120" i="3"/>
  <c r="J124" i="4"/>
  <c r="G124" i="4" s="1"/>
  <c r="L123" i="4"/>
  <c r="M123" i="4" s="1"/>
  <c r="I125" i="4"/>
  <c r="L124" i="4" l="1"/>
  <c r="M124" i="4" s="1"/>
  <c r="O123" i="4"/>
  <c r="P123" i="4" s="1"/>
  <c r="C121" i="3"/>
  <c r="J125" i="4"/>
  <c r="G125" i="4" s="1"/>
  <c r="I126" i="4"/>
  <c r="J126" i="4" s="1"/>
  <c r="G126" i="4" l="1"/>
  <c r="L125" i="4"/>
  <c r="M125" i="4" s="1"/>
  <c r="O124" i="4"/>
  <c r="P124" i="4" s="1"/>
  <c r="C122" i="3"/>
  <c r="I127" i="4"/>
  <c r="J127" i="4"/>
  <c r="C123" i="3" l="1"/>
  <c r="O125" i="4"/>
  <c r="P125" i="4" s="1"/>
  <c r="G127" i="4"/>
  <c r="L126" i="4"/>
  <c r="M126" i="4" s="1"/>
  <c r="I128" i="4"/>
  <c r="J128" i="4"/>
  <c r="O126" i="4" l="1"/>
  <c r="P126" i="4" s="1"/>
  <c r="C124" i="3"/>
  <c r="G128" i="4"/>
  <c r="L127" i="4"/>
  <c r="M127" i="4" s="1"/>
  <c r="I129" i="4"/>
  <c r="O127" i="4" l="1"/>
  <c r="P127" i="4" s="1"/>
  <c r="C125" i="3"/>
  <c r="J129" i="4"/>
  <c r="G129" i="4" s="1"/>
  <c r="L128" i="4"/>
  <c r="M128" i="4" s="1"/>
  <c r="I130" i="4"/>
  <c r="J130" i="4"/>
  <c r="G130" i="4" l="1"/>
  <c r="L129" i="4"/>
  <c r="M129" i="4" s="1"/>
  <c r="O128" i="4"/>
  <c r="P128" i="4" s="1"/>
  <c r="C126" i="3"/>
  <c r="I131" i="4"/>
  <c r="J131" i="4" s="1"/>
  <c r="O129" i="4" l="1"/>
  <c r="P129" i="4" s="1"/>
  <c r="C127" i="3"/>
  <c r="G131" i="4"/>
  <c r="L130" i="4"/>
  <c r="M130" i="4" s="1"/>
  <c r="I132" i="4"/>
  <c r="J132" i="4" l="1"/>
  <c r="O130" i="4"/>
  <c r="P130" i="4" s="1"/>
  <c r="C128" i="3"/>
  <c r="G132" i="4"/>
  <c r="L131" i="4"/>
  <c r="M131" i="4" s="1"/>
  <c r="I133" i="4"/>
  <c r="O131" i="4" l="1"/>
  <c r="P131" i="4" s="1"/>
  <c r="C129" i="3"/>
  <c r="L132" i="4"/>
  <c r="M132" i="4" s="1"/>
  <c r="J133" i="4"/>
  <c r="G133" i="4" s="1"/>
  <c r="I134" i="4"/>
  <c r="J134" i="4" l="1"/>
  <c r="G134" i="4" s="1"/>
  <c r="L133" i="4"/>
  <c r="M133" i="4" s="1"/>
  <c r="O132" i="4"/>
  <c r="P132" i="4" s="1"/>
  <c r="C130" i="3"/>
  <c r="I135" i="4"/>
  <c r="J135" i="4" s="1"/>
  <c r="O133" i="4" l="1"/>
  <c r="P133" i="4" s="1"/>
  <c r="C131" i="3"/>
  <c r="G135" i="4"/>
  <c r="L134" i="4"/>
  <c r="M134" i="4" s="1"/>
  <c r="I136" i="4"/>
  <c r="J136" i="4"/>
  <c r="G136" i="4" l="1"/>
  <c r="L135" i="4"/>
  <c r="M135" i="4" s="1"/>
  <c r="C132" i="3"/>
  <c r="O134" i="4"/>
  <c r="P134" i="4" s="1"/>
  <c r="I137" i="4"/>
  <c r="J137" i="4"/>
  <c r="C133" i="3" l="1"/>
  <c r="O135" i="4"/>
  <c r="P135" i="4" s="1"/>
  <c r="G137" i="4"/>
  <c r="L136" i="4"/>
  <c r="M136" i="4" s="1"/>
  <c r="I138" i="4"/>
  <c r="L137" i="4" l="1"/>
  <c r="M137" i="4" s="1"/>
  <c r="J138" i="4"/>
  <c r="G138" i="4" s="1"/>
  <c r="C134" i="3"/>
  <c r="O136" i="4"/>
  <c r="P136" i="4" s="1"/>
  <c r="I139" i="4"/>
  <c r="J139" i="4" l="1"/>
  <c r="G139" i="4"/>
  <c r="L138" i="4"/>
  <c r="M138" i="4" s="1"/>
  <c r="O137" i="4"/>
  <c r="P137" i="4" s="1"/>
  <c r="C135" i="3"/>
  <c r="I140" i="4"/>
  <c r="J140" i="4" l="1"/>
  <c r="C136" i="3"/>
  <c r="O138" i="4"/>
  <c r="P138" i="4" s="1"/>
  <c r="G140" i="4"/>
  <c r="L139" i="4"/>
  <c r="M139" i="4" s="1"/>
  <c r="I141" i="4"/>
  <c r="J141" i="4" l="1"/>
  <c r="O139" i="4"/>
  <c r="P139" i="4" s="1"/>
  <c r="C137" i="3"/>
  <c r="G141" i="4"/>
  <c r="L140" i="4"/>
  <c r="M140" i="4" s="1"/>
  <c r="I142" i="4"/>
  <c r="O140" i="4" l="1"/>
  <c r="P140" i="4" s="1"/>
  <c r="C138" i="3"/>
  <c r="L141" i="4"/>
  <c r="M141" i="4" s="1"/>
  <c r="J142" i="4"/>
  <c r="G142" i="4" s="1"/>
  <c r="I143" i="4"/>
  <c r="L142" i="4" l="1"/>
  <c r="M142" i="4" s="1"/>
  <c r="O141" i="4"/>
  <c r="P141" i="4" s="1"/>
  <c r="C139" i="3"/>
  <c r="J143" i="4"/>
  <c r="G143" i="4" s="1"/>
  <c r="I144" i="4"/>
  <c r="J144" i="4" l="1"/>
  <c r="O142" i="4"/>
  <c r="P142" i="4" s="1"/>
  <c r="C140" i="3"/>
  <c r="G144" i="4"/>
  <c r="L144" i="4" s="1"/>
  <c r="M144" i="4" s="1"/>
  <c r="L143" i="4"/>
  <c r="M143" i="4" s="1"/>
  <c r="O144" i="4" l="1"/>
  <c r="P144" i="4" s="1"/>
  <c r="C142" i="3"/>
  <c r="C141" i="3"/>
  <c r="O143" i="4"/>
  <c r="P143" i="4" s="1"/>
  <c r="F19" i="4" l="1"/>
  <c r="F21" i="4" s="1"/>
</calcChain>
</file>

<file path=xl/sharedStrings.xml><?xml version="1.0" encoding="utf-8"?>
<sst xmlns="http://schemas.openxmlformats.org/spreadsheetml/2006/main" count="322" uniqueCount="110">
  <si>
    <t>CRF</t>
  </si>
  <si>
    <t>Fixed O&amp;M</t>
  </si>
  <si>
    <t>Variable O&amp;M</t>
  </si>
  <si>
    <t>Fuel Fee</t>
  </si>
  <si>
    <t>COST OF POWER in Php/kWh</t>
  </si>
  <si>
    <t>MONTHS</t>
  </si>
  <si>
    <t>YEAR</t>
  </si>
  <si>
    <t>YEAR 1</t>
  </si>
  <si>
    <t>YEAR 2</t>
  </si>
  <si>
    <t>YEAR 3</t>
  </si>
  <si>
    <t>YEAR 4</t>
  </si>
  <si>
    <t>YEAR 5</t>
  </si>
  <si>
    <t>TOTAL</t>
  </si>
  <si>
    <t>RATE FORECAST</t>
  </si>
  <si>
    <t>Remarks</t>
  </si>
  <si>
    <t>PRICE OFFER</t>
  </si>
  <si>
    <t>NOCECO FORECAST</t>
  </si>
  <si>
    <t>Based on Market Price</t>
  </si>
  <si>
    <t>of FUEL</t>
  </si>
  <si>
    <t>USE NET</t>
  </si>
  <si>
    <t xml:space="preserve">PRESENT </t>
  </si>
  <si>
    <t>VALUE</t>
  </si>
  <si>
    <t>Method for TWG EVALUATION</t>
  </si>
  <si>
    <t>OF SUPPLIER</t>
  </si>
  <si>
    <t>Generated kWh of Nominated Plant</t>
  </si>
  <si>
    <t>A</t>
  </si>
  <si>
    <t>B</t>
  </si>
  <si>
    <t>C</t>
  </si>
  <si>
    <t>Month</t>
  </si>
  <si>
    <t>Year</t>
  </si>
  <si>
    <t>CRF
(Php/kWh)</t>
  </si>
  <si>
    <t>Total Cost for VOM, Php</t>
  </si>
  <si>
    <t>FOM Fee
(Php/kWh)</t>
  </si>
  <si>
    <t>FOREX</t>
  </si>
  <si>
    <t>Consumption Rate
(Unit/kWh)</t>
  </si>
  <si>
    <t>Total Cost for Fuel, 
Php/kWh</t>
  </si>
  <si>
    <t>i</t>
  </si>
  <si>
    <t>ii</t>
  </si>
  <si>
    <t>iii</t>
  </si>
  <si>
    <t>iv</t>
  </si>
  <si>
    <t>v</t>
  </si>
  <si>
    <t>vi</t>
  </si>
  <si>
    <t>D</t>
  </si>
  <si>
    <t>E</t>
  </si>
  <si>
    <t>F</t>
  </si>
  <si>
    <t>G</t>
  </si>
  <si>
    <t>H</t>
  </si>
  <si>
    <t>Total VAT</t>
  </si>
  <si>
    <t>Effective Rate for the Month 
Php/kWh</t>
  </si>
  <si>
    <t>Total Cost for Fuel,
Php/kWh</t>
  </si>
  <si>
    <t>VOM Fee
(D/C)</t>
  </si>
  <si>
    <t>Billing Determinant (kWh)</t>
  </si>
  <si>
    <t>NAME OF  THE BIDDER:</t>
  </si>
  <si>
    <t>For Manual Entry</t>
  </si>
  <si>
    <t>Automatically Computed</t>
  </si>
  <si>
    <t>POWER PLANT LOCATION:</t>
  </si>
  <si>
    <t>Locked Cells</t>
  </si>
  <si>
    <t>RENEWABLE? (Y/N):</t>
  </si>
  <si>
    <t>NOMINATED PLANT NAME:</t>
  </si>
  <si>
    <t>Cost of Energy Purchased 
(Php)</t>
  </si>
  <si>
    <t>Discount Applied</t>
  </si>
  <si>
    <t>Conditions to avail for Prompt Payment Discount:</t>
  </si>
  <si>
    <t>Effective Rate for the Month w/o PPD
Php/kWh</t>
  </si>
  <si>
    <t>Effective Rate for the Month with PPD
Php/kWh</t>
  </si>
  <si>
    <t>Grand Total</t>
  </si>
  <si>
    <t>Sum of Cost of Energy Purchased 
(Php)</t>
  </si>
  <si>
    <t>Data</t>
  </si>
  <si>
    <t>Sum of PV</t>
  </si>
  <si>
    <r>
      <t>Present Value at Y</t>
    </r>
    <r>
      <rPr>
        <vertAlign val="subscript"/>
        <sz val="10"/>
        <rFont val="Arial"/>
        <family val="2"/>
      </rPr>
      <t>0</t>
    </r>
  </si>
  <si>
    <t>INSTALLED CAPACITY:</t>
  </si>
  <si>
    <t>DEPENDABLE CAPACITY:</t>
  </si>
  <si>
    <t>CONTRACTED CAPACITY:</t>
  </si>
  <si>
    <t>UN-CONTRACTED CAPACITY:</t>
  </si>
  <si>
    <t>TOTAL KWH PURCHASED FOR 10-YEAR CONTRACT PERIOD:</t>
  </si>
  <si>
    <t>PRESENT VALUE OF 10-YEAR NET CONTRACT COST:</t>
  </si>
  <si>
    <t>LONG-TERM LEVELIZED PRICE (Php/kWh):</t>
  </si>
  <si>
    <t>NEGROS OCCIDENTAL ELECTRIC COOPERATIVE (NOCECO)</t>
  </si>
  <si>
    <t>COMPETITIVE SELECTION PROCESS (CSP) FOR THE SUPPLY OF</t>
  </si>
  <si>
    <t>10MW BASELOAD REQUIREMENT OF NOCECO</t>
  </si>
  <si>
    <t>TO SUPPLY POWER FOR 2022-2032</t>
  </si>
  <si>
    <t>FINANCIAL PROPOSAL</t>
  </si>
  <si>
    <t>n</t>
  </si>
  <si>
    <t>ABC Company</t>
  </si>
  <si>
    <t>ABC LNG Power Plant</t>
  </si>
  <si>
    <t>Nasugbu, Batangas</t>
  </si>
  <si>
    <t>150 MW</t>
  </si>
  <si>
    <t>130 MW</t>
  </si>
  <si>
    <t>85 MW</t>
  </si>
  <si>
    <t>45 MW</t>
  </si>
  <si>
    <t>Automatically Computed, Locked</t>
  </si>
  <si>
    <t>LCOE:</t>
  </si>
  <si>
    <t>ASSUMED RATE OF RETURN:</t>
  </si>
  <si>
    <t>TO SUPPLY POWER FOR 2023-2033</t>
  </si>
  <si>
    <t>vii</t>
  </si>
  <si>
    <t>Number of Units Consumed</t>
  </si>
  <si>
    <t>FUEL SOURCE:</t>
  </si>
  <si>
    <r>
      <t>CPI</t>
    </r>
    <r>
      <rPr>
        <vertAlign val="subscript"/>
        <sz val="10"/>
        <rFont val="Arial"/>
        <family val="2"/>
      </rPr>
      <t>new</t>
    </r>
  </si>
  <si>
    <r>
      <t>CPI</t>
    </r>
    <r>
      <rPr>
        <vertAlign val="subscript"/>
        <sz val="10"/>
        <rFont val="Arial"/>
        <family val="2"/>
      </rPr>
      <t>previous</t>
    </r>
  </si>
  <si>
    <t>Adjustment Ratio
(F/G)</t>
  </si>
  <si>
    <t>I</t>
  </si>
  <si>
    <t>UNIT OF MEASURE USED FOR FUEL:</t>
  </si>
  <si>
    <t>Fuel Cost, PHP/unit</t>
  </si>
  <si>
    <t>Transportation Cost, 
PHP/unit</t>
  </si>
  <si>
    <t>Fuel Cost, USD</t>
  </si>
  <si>
    <t>Transportation Cost, 
USD</t>
  </si>
  <si>
    <t>Imports, Duties &amp; Taxes
Php</t>
  </si>
  <si>
    <t>Local Taxes and Fees, PHP</t>
  </si>
  <si>
    <t>Prepared by:</t>
  </si>
  <si>
    <t>Name and Signature of Authorized Person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</si>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</sst>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000"/>
    <numFmt numFmtId="166" formatCode="_(* #,##0_);_(* \(#,##0\);_(* &quot;-&quot;??_);_(@_)"/>
    <numFmt numFmtId="167" formatCode="_-* #,##0.0000_-;\-* #,##0.0000_-;_-* &quot;-&quot;??_-;_-@_-"/>
    <numFmt numFmtId="168" formatCode="0.0000"/>
    <numFmt numFmtId="169" formatCode="0.000000"/>
    <numFmt numFmtId="170" formatCode="#,##0.0000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vertAlign val="subscript"/>
      <sz val="10"/>
      <name val="Arial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1" xfId="0" applyFont="1" applyBorder="1"/>
    <xf numFmtId="0" fontId="0" fillId="0" borderId="7" xfId="0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3" xfId="0" pivotButton="1" applyBorder="1"/>
    <xf numFmtId="0" fontId="0" fillId="0" borderId="25" xfId="0" applyBorder="1"/>
    <xf numFmtId="0" fontId="0" fillId="0" borderId="26" xfId="0" applyBorder="1"/>
    <xf numFmtId="164" fontId="0" fillId="0" borderId="0" xfId="1" applyFont="1"/>
    <xf numFmtId="43" fontId="0" fillId="0" borderId="0" xfId="0" applyNumberFormat="1"/>
    <xf numFmtId="0" fontId="0" fillId="0" borderId="27" xfId="0" applyBorder="1"/>
    <xf numFmtId="166" fontId="0" fillId="0" borderId="23" xfId="0" applyNumberFormat="1" applyBorder="1"/>
    <xf numFmtId="166" fontId="0" fillId="0" borderId="27" xfId="0" applyNumberFormat="1" applyBorder="1"/>
    <xf numFmtId="166" fontId="0" fillId="0" borderId="25" xfId="0" applyNumberFormat="1" applyBorder="1"/>
    <xf numFmtId="166" fontId="0" fillId="0" borderId="28" xfId="0" applyNumberFormat="1" applyBorder="1"/>
    <xf numFmtId="166" fontId="0" fillId="0" borderId="26" xfId="0" applyNumberFormat="1" applyBorder="1"/>
    <xf numFmtId="166" fontId="0" fillId="0" borderId="29" xfId="0" applyNumberFormat="1" applyBorder="1"/>
    <xf numFmtId="0" fontId="0" fillId="0" borderId="0" xfId="0" applyProtection="1">
      <protection locked="0"/>
    </xf>
    <xf numFmtId="164" fontId="10" fillId="4" borderId="1" xfId="1" applyFont="1" applyFill="1" applyBorder="1" applyProtection="1"/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5" borderId="1" xfId="0" applyFont="1" applyFill="1" applyBorder="1" applyAlignment="1" applyProtection="1">
      <alignment vertical="center"/>
      <protection locked="0"/>
    </xf>
    <xf numFmtId="0" fontId="12" fillId="4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164" fontId="0" fillId="0" borderId="0" xfId="1" applyFont="1" applyProtection="1">
      <protection locked="0"/>
    </xf>
    <xf numFmtId="43" fontId="0" fillId="0" borderId="0" xfId="0" applyNumberFormat="1" applyProtection="1">
      <protection locked="0"/>
    </xf>
    <xf numFmtId="165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Continuous" vertical="center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/>
    </xf>
    <xf numFmtId="168" fontId="0" fillId="2" borderId="1" xfId="0" applyNumberFormat="1" applyFill="1" applyBorder="1" applyAlignment="1" applyProtection="1">
      <alignment horizontal="center"/>
      <protection locked="0"/>
    </xf>
    <xf numFmtId="3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168" fontId="0" fillId="5" borderId="1" xfId="0" applyNumberFormat="1" applyFill="1" applyBorder="1" applyAlignment="1">
      <alignment horizontal="center"/>
    </xf>
    <xf numFmtId="43" fontId="0" fillId="7" borderId="30" xfId="0" applyNumberFormat="1" applyFill="1" applyBorder="1"/>
    <xf numFmtId="0" fontId="6" fillId="4" borderId="1" xfId="0" applyFont="1" applyFill="1" applyBorder="1" applyAlignment="1">
      <alignment horizontal="center" vertical="center" wrapText="1"/>
    </xf>
    <xf numFmtId="164" fontId="10" fillId="4" borderId="1" xfId="1" applyFont="1" applyFill="1" applyBorder="1" applyProtection="1">
      <protection locked="0"/>
    </xf>
    <xf numFmtId="10" fontId="0" fillId="4" borderId="1" xfId="0" applyNumberFormat="1" applyFill="1" applyBorder="1"/>
    <xf numFmtId="164" fontId="0" fillId="7" borderId="1" xfId="0" applyNumberFormat="1" applyFill="1" applyBorder="1"/>
    <xf numFmtId="167" fontId="0" fillId="7" borderId="1" xfId="0" applyNumberFormat="1" applyFill="1" applyBorder="1"/>
    <xf numFmtId="165" fontId="0" fillId="6" borderId="1" xfId="0" applyNumberFormat="1" applyFill="1" applyBorder="1" applyAlignment="1">
      <alignment horizontal="center"/>
    </xf>
    <xf numFmtId="168" fontId="0" fillId="6" borderId="1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70" fontId="0" fillId="4" borderId="1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textRotation="90"/>
    </xf>
    <xf numFmtId="0" fontId="4" fillId="0" borderId="13" xfId="0" applyFont="1" applyBorder="1" applyAlignment="1">
      <alignment horizontal="center" textRotation="90"/>
    </xf>
    <xf numFmtId="0" fontId="4" fillId="0" borderId="14" xfId="0" applyFont="1" applyBorder="1" applyAlignment="1">
      <alignment horizont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90"/>
    </xf>
    <xf numFmtId="0" fontId="12" fillId="2" borderId="1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>
      <alignment horizontal="center" vertical="center" textRotation="255"/>
    </xf>
    <xf numFmtId="0" fontId="6" fillId="3" borderId="7" xfId="0" applyFont="1" applyFill="1" applyBorder="1" applyAlignment="1">
      <alignment horizontal="center" vertical="center" textRotation="255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</cellXfs>
  <cellStyles count="2">
    <cellStyle name="Comma" xfId="1" builtinId="3"/>
    <cellStyle name="Normal" xfId="0" builtinId="0"/>
  </cellStyles>
  <dxfs count="1">
    <dxf>
      <numFmt numFmtId="166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IELA" refreshedDate="45008.386686689817" createdVersion="1" refreshedVersion="4" recordCount="120" upgradeOnRefresh="1" xr:uid="{00000000-000A-0000-FFFF-FFFF00000000}">
  <cacheSource type="worksheet">
    <worksheetSource ref="A24:P144" sheet="Bid Form 1a"/>
  </cacheSource>
  <cacheFields count="13">
    <cacheField name="Year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  <cacheField name="Month" numFmtId="0">
      <sharedItems containsSemiMixedTypes="0" containsString="0" containsNumber="1" containsInteger="1" minValue="1" maxValue="12"/>
    </cacheField>
    <cacheField name="CRF_x000a_(Php/kWh)" numFmtId="0">
      <sharedItems containsSemiMixedTypes="0" containsString="0" containsNumber="1" containsInteger="1" minValue="1" maxValue="1"/>
    </cacheField>
    <cacheField name="FOM Fee_x000a_(Php/kWh)" numFmtId="0">
      <sharedItems containsSemiMixedTypes="0" containsString="0" containsNumber="1" minValue="0.5" maxValue="0.5"/>
    </cacheField>
    <cacheField name="Generated kWh of Nominated Plant" numFmtId="0">
      <sharedItems containsSemiMixedTypes="0" containsString="0" containsNumber="1" containsInteger="1" minValue="108000000" maxValue="108000000"/>
    </cacheField>
    <cacheField name="Total Cost for VOM, Php" numFmtId="0">
      <sharedItems containsSemiMixedTypes="0" containsString="0" containsNumber="1" containsInteger="1" minValue="110000000" maxValue="110000119"/>
    </cacheField>
    <cacheField name="VOM Fee_x000a_(D/C)" numFmtId="0">
      <sharedItems containsSemiMixedTypes="0" containsString="0" containsNumber="1" minValue="1.0185185185185186" maxValue="1.0185196203703704"/>
    </cacheField>
    <cacheField name="Total Cost for Fuel,_x000a_Php/kWh" numFmtId="0">
      <sharedItems containsSemiMixedTypes="0" containsString="0" containsNumber="1" minValue="2.1382159375000001E-4" maxValue="2.1382159375000001E-4"/>
    </cacheField>
    <cacheField name="Total VAT" numFmtId="0">
      <sharedItems containsSemiMixedTypes="0" containsString="0" containsNumber="1" minValue="0.3022478808134722" maxValue="0.30224801303569443"/>
    </cacheField>
    <cacheField name="Effective Rate for the Month _x000a_Php/kWh" numFmtId="0">
      <sharedItems containsSemiMixedTypes="0" containsString="0" containsNumber="1" minValue="2.8209802209257409" maxValue="2.8209814549998149"/>
    </cacheField>
    <cacheField name="Billing Determinant (kWh)" numFmtId="0">
      <sharedItems containsSemiMixedTypes="0" containsString="0" containsNumber="1" containsInteger="1" minValue="7200000" maxValue="7200000"/>
    </cacheField>
    <cacheField name="Cost of Energy Purchased _x000a_(Php)" numFmtId="0">
      <sharedItems containsSemiMixedTypes="0" containsString="0" containsNumber="1" minValue="20311057.590665333" maxValue="20311066.475998666"/>
    </cacheField>
    <cacheField name="PV" numFmtId="0">
      <sharedItems containsSemiMixedTypes="0" containsString="0" containsNumber="1" minValue="14398896.569086643" maxValue="19624211.0260856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n v="1"/>
    <n v="1"/>
    <n v="0.5"/>
    <n v="108000000"/>
    <n v="110000000"/>
    <n v="1.0185185185185186"/>
    <n v="2.1382159375000001E-4"/>
    <n v="0.3022478808134722"/>
    <n v="2.8209802209257409"/>
    <n v="7200000"/>
    <n v="20311057.590665333"/>
    <n v="19624210.232526895"/>
  </r>
  <r>
    <x v="0"/>
    <n v="2"/>
    <n v="1"/>
    <n v="0.5"/>
    <n v="108000000"/>
    <n v="110000001"/>
    <n v="1.0185185277777777"/>
    <n v="2.1382159375000001E-4"/>
    <n v="0.30224788192458329"/>
    <n v="2.8209802312961108"/>
    <n v="7200000"/>
    <n v="20311057.665331997"/>
    <n v="19624210.304668598"/>
  </r>
  <r>
    <x v="0"/>
    <n v="3"/>
    <n v="1"/>
    <n v="0.5"/>
    <n v="108000000"/>
    <n v="110000002"/>
    <n v="1.0185185370370371"/>
    <n v="2.1382159375000001E-4"/>
    <n v="0.30224788303569444"/>
    <n v="2.8209802416664815"/>
    <n v="7200000"/>
    <n v="20311057.739998668"/>
    <n v="19624210.376810309"/>
  </r>
  <r>
    <x v="0"/>
    <n v="4"/>
    <n v="1"/>
    <n v="0.5"/>
    <n v="108000000"/>
    <n v="110000003"/>
    <n v="1.0185185462962962"/>
    <n v="2.1382159375000001E-4"/>
    <n v="0.30224788414680553"/>
    <n v="2.8209802520368519"/>
    <n v="7200000"/>
    <n v="20311057.814665332"/>
    <n v="19624210.448952012"/>
  </r>
  <r>
    <x v="0"/>
    <n v="5"/>
    <n v="1"/>
    <n v="0.5"/>
    <n v="108000000"/>
    <n v="110000004"/>
    <n v="1.0185185555555556"/>
    <n v="2.1382159375000001E-4"/>
    <n v="0.30224788525791663"/>
    <n v="2.8209802624072222"/>
    <n v="7200000"/>
    <n v="20311057.889332"/>
    <n v="19624210.521093722"/>
  </r>
  <r>
    <x v="0"/>
    <n v="6"/>
    <n v="1"/>
    <n v="0.5"/>
    <n v="108000000"/>
    <n v="110000005"/>
    <n v="1.0185185648148147"/>
    <n v="2.1382159375000001E-4"/>
    <n v="0.30224788636902777"/>
    <n v="2.8209802727775926"/>
    <n v="7200000"/>
    <n v="20311057.963998668"/>
    <n v="19624210.593235429"/>
  </r>
  <r>
    <x v="0"/>
    <n v="7"/>
    <n v="1"/>
    <n v="0.5"/>
    <n v="108000000"/>
    <n v="110000006"/>
    <n v="1.0185185740740741"/>
    <n v="2.1382159375000001E-4"/>
    <n v="0.30224788748013887"/>
    <n v="2.8209802831479625"/>
    <n v="7200000"/>
    <n v="20311058.038665328"/>
    <n v="19624210.665377129"/>
  </r>
  <r>
    <x v="0"/>
    <n v="8"/>
    <n v="1"/>
    <n v="0.5"/>
    <n v="108000000"/>
    <n v="110000007"/>
    <n v="1.0185185833333332"/>
    <n v="2.1382159375000001E-4"/>
    <n v="0.30224788859124996"/>
    <n v="2.8209802935183328"/>
    <n v="7200000"/>
    <n v="20311058.113331996"/>
    <n v="19624210.73751884"/>
  </r>
  <r>
    <x v="0"/>
    <n v="9"/>
    <n v="1"/>
    <n v="0.5"/>
    <n v="108000000"/>
    <n v="110000008"/>
    <n v="1.0185185925925926"/>
    <n v="2.1382159375000001E-4"/>
    <n v="0.30224788970236111"/>
    <n v="2.8209803038887036"/>
    <n v="7200000"/>
    <n v="20311058.187998667"/>
    <n v="19624210.80966055"/>
  </r>
  <r>
    <x v="0"/>
    <n v="10"/>
    <n v="1"/>
    <n v="0.5"/>
    <n v="108000000"/>
    <n v="110000009"/>
    <n v="1.0185186018518519"/>
    <n v="2.1382159375000001E-4"/>
    <n v="0.30224789081347225"/>
    <n v="2.8209803142590744"/>
    <n v="7200000"/>
    <n v="20311058.262665335"/>
    <n v="19624210.881802257"/>
  </r>
  <r>
    <x v="0"/>
    <n v="11"/>
    <n v="1"/>
    <n v="0.5"/>
    <n v="108000000"/>
    <n v="110000010"/>
    <n v="1.0185186111111111"/>
    <n v="2.1382159375000001E-4"/>
    <n v="0.30224789192458335"/>
    <n v="2.8209803246294447"/>
    <n v="7200000"/>
    <n v="20311058.337332003"/>
    <n v="19624210.953943964"/>
  </r>
  <r>
    <x v="0"/>
    <n v="12"/>
    <n v="1"/>
    <n v="0.5"/>
    <n v="108000000"/>
    <n v="110000011"/>
    <n v="1.0185186203703704"/>
    <n v="2.1382159375000001E-4"/>
    <n v="0.30224789303569444"/>
    <n v="2.820980334999815"/>
    <n v="7200000"/>
    <n v="20311058.411998667"/>
    <n v="19624211.026085671"/>
  </r>
  <r>
    <x v="1"/>
    <n v="1"/>
    <n v="1"/>
    <n v="0.5"/>
    <n v="108000000"/>
    <n v="110000012"/>
    <n v="1.0185186296296296"/>
    <n v="2.1382159375000001E-4"/>
    <n v="0.30224789414680553"/>
    <n v="2.8209803453701849"/>
    <n v="7200000"/>
    <n v="20311058.486665331"/>
    <n v="18960590.433069929"/>
  </r>
  <r>
    <x v="1"/>
    <n v="2"/>
    <n v="1"/>
    <n v="0.5"/>
    <n v="108000000"/>
    <n v="110000013"/>
    <n v="1.0185186388888889"/>
    <n v="2.1382159375000001E-4"/>
    <n v="0.30224789525791662"/>
    <n v="2.8209803557405553"/>
    <n v="7200000"/>
    <n v="20311058.561331999"/>
    <n v="18960590.502772059"/>
  </r>
  <r>
    <x v="1"/>
    <n v="3"/>
    <n v="1"/>
    <n v="0.5"/>
    <n v="108000000"/>
    <n v="110000014"/>
    <n v="1.0185186481481481"/>
    <n v="2.1382159375000001E-4"/>
    <n v="0.30224789636902771"/>
    <n v="2.8209803661109256"/>
    <n v="7200000"/>
    <n v="20311058.635998666"/>
    <n v="18960590.572474193"/>
  </r>
  <r>
    <x v="1"/>
    <n v="4"/>
    <n v="1"/>
    <n v="0.5"/>
    <n v="108000000"/>
    <n v="110000015"/>
    <n v="1.0185186574074074"/>
    <n v="2.1382159375000001E-4"/>
    <n v="0.30224789748013886"/>
    <n v="2.8209803764812964"/>
    <n v="7200000"/>
    <n v="20311058.710665334"/>
    <n v="18960590.642176326"/>
  </r>
  <r>
    <x v="1"/>
    <n v="5"/>
    <n v="1"/>
    <n v="0.5"/>
    <n v="108000000"/>
    <n v="110000016"/>
    <n v="1.0185186666666666"/>
    <n v="2.1382159375000001E-4"/>
    <n v="0.30224789859124995"/>
    <n v="2.8209803868516663"/>
    <n v="7200000"/>
    <n v="20311058.785331998"/>
    <n v="18960590.711878456"/>
  </r>
  <r>
    <x v="1"/>
    <n v="6"/>
    <n v="1"/>
    <n v="0.5"/>
    <n v="108000000"/>
    <n v="110000017"/>
    <n v="1.0185186759259259"/>
    <n v="2.1382159375000001E-4"/>
    <n v="0.3022478997023611"/>
    <n v="2.8209803972220371"/>
    <n v="7200000"/>
    <n v="20311058.859998666"/>
    <n v="18960590.78158059"/>
  </r>
  <r>
    <x v="1"/>
    <n v="7"/>
    <n v="1"/>
    <n v="0.5"/>
    <n v="108000000"/>
    <n v="110000018"/>
    <n v="1.0185186851851853"/>
    <n v="2.1382159375000001E-4"/>
    <n v="0.30224790081347219"/>
    <n v="2.8209804075924074"/>
    <n v="7200000"/>
    <n v="20311058.934665333"/>
    <n v="18960590.851282723"/>
  </r>
  <r>
    <x v="1"/>
    <n v="8"/>
    <n v="1"/>
    <n v="0.5"/>
    <n v="108000000"/>
    <n v="110000019"/>
    <n v="1.0185186944444444"/>
    <n v="2.1382159375000001E-4"/>
    <n v="0.30224790192458334"/>
    <n v="2.8209804179627778"/>
    <n v="7200000"/>
    <n v="20311059.009332001"/>
    <n v="18960590.920984857"/>
  </r>
  <r>
    <x v="1"/>
    <n v="9"/>
    <n v="1"/>
    <n v="0.5"/>
    <n v="108000000"/>
    <n v="110000020"/>
    <n v="1.0185187037037038"/>
    <n v="2.1382159375000001E-4"/>
    <n v="0.30224790303569443"/>
    <n v="2.8209804283331481"/>
    <n v="7200000"/>
    <n v="20311059.083998665"/>
    <n v="18960590.990686987"/>
  </r>
  <r>
    <x v="1"/>
    <n v="10"/>
    <n v="1"/>
    <n v="0.5"/>
    <n v="108000000"/>
    <n v="110000021"/>
    <n v="1.0185187129629629"/>
    <n v="2.1382159375000001E-4"/>
    <n v="0.30224790414680552"/>
    <n v="2.820980438703518"/>
    <n v="7200000"/>
    <n v="20311059.158665329"/>
    <n v="18960591.060389116"/>
  </r>
  <r>
    <x v="1"/>
    <n v="11"/>
    <n v="1"/>
    <n v="0.5"/>
    <n v="108000000"/>
    <n v="110000022"/>
    <n v="1.0185187222222223"/>
    <n v="2.1382159375000001E-4"/>
    <n v="0.30224790525791667"/>
    <n v="2.8209804490738888"/>
    <n v="7200000"/>
    <n v="20311059.233332001"/>
    <n v="18960591.130091254"/>
  </r>
  <r>
    <x v="1"/>
    <n v="12"/>
    <n v="1"/>
    <n v="0.5"/>
    <n v="108000000"/>
    <n v="110000023"/>
    <n v="1.0185187314814814"/>
    <n v="2.1382159375000001E-4"/>
    <n v="0.30224790636902776"/>
    <n v="2.8209804594442591"/>
    <n v="7200000"/>
    <n v="20311059.307998665"/>
    <n v="18960591.199793383"/>
  </r>
  <r>
    <x v="2"/>
    <n v="1"/>
    <n v="1"/>
    <n v="0.5"/>
    <n v="108000000"/>
    <n v="110000024"/>
    <n v="1.0185187407407408"/>
    <n v="2.1382159375000001E-4"/>
    <n v="0.30224790748013891"/>
    <n v="2.8209804698146299"/>
    <n v="7200000"/>
    <n v="20311059.382665336"/>
    <n v="18319411.854585044"/>
  </r>
  <r>
    <x v="2"/>
    <n v="2"/>
    <n v="1"/>
    <n v="0.5"/>
    <n v="108000000"/>
    <n v="110000025"/>
    <n v="1.0185187499999999"/>
    <n v="2.1382159375000001E-4"/>
    <n v="0.30224790859125"/>
    <n v="2.8209804801850002"/>
    <n v="7200000"/>
    <n v="20311059.457332"/>
    <n v="18319411.921930097"/>
  </r>
  <r>
    <x v="2"/>
    <n v="3"/>
    <n v="1"/>
    <n v="0.5"/>
    <n v="108000000"/>
    <n v="110000026"/>
    <n v="1.0185187592592593"/>
    <n v="2.1382159375000001E-4"/>
    <n v="0.30224790970236109"/>
    <n v="2.8209804905553701"/>
    <n v="7200000"/>
    <n v="20311059.531998664"/>
    <n v="18319411.98927515"/>
  </r>
  <r>
    <x v="2"/>
    <n v="4"/>
    <n v="1"/>
    <n v="0.5"/>
    <n v="108000000"/>
    <n v="110000027"/>
    <n v="1.0185187685185184"/>
    <n v="2.1382159375000001E-4"/>
    <n v="0.30224791081347219"/>
    <n v="2.8209805009257405"/>
    <n v="7200000"/>
    <n v="20311059.606665332"/>
    <n v="18319412.056620207"/>
  </r>
  <r>
    <x v="2"/>
    <n v="5"/>
    <n v="1"/>
    <n v="0.5"/>
    <n v="108000000"/>
    <n v="110000028"/>
    <n v="1.0185187777777778"/>
    <n v="2.1382159375000001E-4"/>
    <n v="0.30224791192458328"/>
    <n v="2.8209805112961108"/>
    <n v="7200000"/>
    <n v="20311059.681332"/>
    <n v="18319412.123965263"/>
  </r>
  <r>
    <x v="2"/>
    <n v="6"/>
    <n v="1"/>
    <n v="0.5"/>
    <n v="108000000"/>
    <n v="110000029"/>
    <n v="1.0185187870370371"/>
    <n v="2.1382159375000001E-4"/>
    <n v="0.30224791303569443"/>
    <n v="2.8209805216664816"/>
    <n v="7200000"/>
    <n v="20311059.755998667"/>
    <n v="18319412.19131032"/>
  </r>
  <r>
    <x v="2"/>
    <n v="7"/>
    <n v="1"/>
    <n v="0.5"/>
    <n v="108000000"/>
    <n v="110000030"/>
    <n v="1.0185187962962963"/>
    <n v="2.1382159375000001E-4"/>
    <n v="0.30224791414680552"/>
    <n v="2.8209805320368515"/>
    <n v="7200000"/>
    <n v="20311059.830665331"/>
    <n v="18319412.258655373"/>
  </r>
  <r>
    <x v="2"/>
    <n v="8"/>
    <n v="1"/>
    <n v="0.5"/>
    <n v="108000000"/>
    <n v="110000031"/>
    <n v="1.0185188055555556"/>
    <n v="2.1382159375000001E-4"/>
    <n v="0.30224791525791667"/>
    <n v="2.8209805424072223"/>
    <n v="7200000"/>
    <n v="20311059.905331999"/>
    <n v="18319412.32600043"/>
  </r>
  <r>
    <x v="2"/>
    <n v="9"/>
    <n v="1"/>
    <n v="0.5"/>
    <n v="108000000"/>
    <n v="110000032"/>
    <n v="1.0185188148148148"/>
    <n v="2.1382159375000001E-4"/>
    <n v="0.30224791636902776"/>
    <n v="2.8209805527775926"/>
    <n v="7200000"/>
    <n v="20311059.979998667"/>
    <n v="18319412.393345486"/>
  </r>
  <r>
    <x v="2"/>
    <n v="10"/>
    <n v="1"/>
    <n v="0.5"/>
    <n v="108000000"/>
    <n v="110000033"/>
    <n v="1.0185188240740741"/>
    <n v="2.1382159375000001E-4"/>
    <n v="0.30224791748013885"/>
    <n v="2.820980563147963"/>
    <n v="7200000"/>
    <n v="20311060.054665335"/>
    <n v="18319412.460690543"/>
  </r>
  <r>
    <x v="2"/>
    <n v="11"/>
    <n v="1"/>
    <n v="0.5"/>
    <n v="108000000"/>
    <n v="110000034"/>
    <n v="1.0185188333333333"/>
    <n v="2.1382159375000001E-4"/>
    <n v="0.30224791859125"/>
    <n v="2.8209805735183333"/>
    <n v="7200000"/>
    <n v="20311060.129331999"/>
    <n v="18319412.528035596"/>
  </r>
  <r>
    <x v="2"/>
    <n v="12"/>
    <n v="1"/>
    <n v="0.5"/>
    <n v="108000000"/>
    <n v="110000035"/>
    <n v="1.0185188425925926"/>
    <n v="2.1382159375000001E-4"/>
    <n v="0.30224791970236109"/>
    <n v="2.8209805838887032"/>
    <n v="7200000"/>
    <n v="20311060.203998663"/>
    <n v="18319412.595380649"/>
  </r>
  <r>
    <x v="3"/>
    <n v="1"/>
    <n v="1"/>
    <n v="0.5"/>
    <n v="108000000"/>
    <n v="110000036"/>
    <n v="1.0185188518518518"/>
    <n v="2.1382159375000001E-4"/>
    <n v="0.30224792081347218"/>
    <n v="2.8209805942590735"/>
    <n v="7200000"/>
    <n v="20311060.27866533"/>
    <n v="17699915.616160102"/>
  </r>
  <r>
    <x v="3"/>
    <n v="2"/>
    <n v="1"/>
    <n v="0.5"/>
    <n v="108000000"/>
    <n v="110000037"/>
    <n v="1.0185188611111111"/>
    <n v="2.1382159375000001E-4"/>
    <n v="0.30224792192458333"/>
    <n v="2.8209806046294443"/>
    <n v="7200000"/>
    <n v="20311060.353331998"/>
    <n v="17699915.681227788"/>
  </r>
  <r>
    <x v="3"/>
    <n v="3"/>
    <n v="1"/>
    <n v="0.5"/>
    <n v="108000000"/>
    <n v="110000038"/>
    <n v="1.0185188703703705"/>
    <n v="2.1382159375000001E-4"/>
    <n v="0.30224792303569448"/>
    <n v="2.8209806149998151"/>
    <n v="7200000"/>
    <n v="20311060.427998669"/>
    <n v="17699915.746295478"/>
  </r>
  <r>
    <x v="3"/>
    <n v="4"/>
    <n v="1"/>
    <n v="0.5"/>
    <n v="108000000"/>
    <n v="110000039"/>
    <n v="1.0185188796296296"/>
    <n v="2.1382159375000001E-4"/>
    <n v="0.30224792414680557"/>
    <n v="2.8209806253701855"/>
    <n v="7200000"/>
    <n v="20311060.502665333"/>
    <n v="17699915.811363164"/>
  </r>
  <r>
    <x v="3"/>
    <n v="5"/>
    <n v="1"/>
    <n v="0.5"/>
    <n v="108000000"/>
    <n v="110000040"/>
    <n v="1.018518888888889"/>
    <n v="2.1382159375000001E-4"/>
    <n v="0.30224792525791666"/>
    <n v="2.8209806357405558"/>
    <n v="7200000"/>
    <n v="20311060.577332001"/>
    <n v="17699915.87643085"/>
  </r>
  <r>
    <x v="3"/>
    <n v="6"/>
    <n v="1"/>
    <n v="0.5"/>
    <n v="108000000"/>
    <n v="110000041"/>
    <n v="1.0185188981481481"/>
    <n v="2.1382159375000001E-4"/>
    <n v="0.30224792636902775"/>
    <n v="2.8209806461109257"/>
    <n v="7200000"/>
    <n v="20311060.651998665"/>
    <n v="17699915.941498537"/>
  </r>
  <r>
    <x v="3"/>
    <n v="7"/>
    <n v="1"/>
    <n v="0.5"/>
    <n v="108000000"/>
    <n v="110000042"/>
    <n v="1.0185189074074075"/>
    <n v="2.1382159375000001E-4"/>
    <n v="0.30224792748013884"/>
    <n v="2.820980656481296"/>
    <n v="7200000"/>
    <n v="20311060.726665333"/>
    <n v="17699916.006566223"/>
  </r>
  <r>
    <x v="3"/>
    <n v="8"/>
    <n v="1"/>
    <n v="0.5"/>
    <n v="108000000"/>
    <n v="110000043"/>
    <n v="1.0185189166666666"/>
    <n v="2.1382159375000001E-4"/>
    <n v="0.30224792859124994"/>
    <n v="2.8209806668516664"/>
    <n v="7200000"/>
    <n v="20311060.801331997"/>
    <n v="17699916.071633905"/>
  </r>
  <r>
    <x v="3"/>
    <n v="9"/>
    <n v="1"/>
    <n v="0.5"/>
    <n v="108000000"/>
    <n v="110000044"/>
    <n v="1.018518925925926"/>
    <n v="2.1382159375000001E-4"/>
    <n v="0.30224792970236108"/>
    <n v="2.8209806772220372"/>
    <n v="7200000"/>
    <n v="20311060.875998668"/>
    <n v="17699916.136701595"/>
  </r>
  <r>
    <x v="3"/>
    <n v="10"/>
    <n v="1"/>
    <n v="0.5"/>
    <n v="108000000"/>
    <n v="110000045"/>
    <n v="1.0185189351851851"/>
    <n v="2.1382159375000001E-4"/>
    <n v="0.30224793081347218"/>
    <n v="2.8209806875924071"/>
    <n v="7200000"/>
    <n v="20311060.950665332"/>
    <n v="17699916.201769281"/>
  </r>
  <r>
    <x v="3"/>
    <n v="11"/>
    <n v="1"/>
    <n v="0.5"/>
    <n v="108000000"/>
    <n v="110000046"/>
    <n v="1.0185189444444445"/>
    <n v="2.1382159375000001E-4"/>
    <n v="0.30224793192458332"/>
    <n v="2.8209806979627778"/>
    <n v="7200000"/>
    <n v="20311061.025332"/>
    <n v="17699916.266836967"/>
  </r>
  <r>
    <x v="3"/>
    <n v="12"/>
    <n v="1"/>
    <n v="0.5"/>
    <n v="108000000"/>
    <n v="110000047"/>
    <n v="1.0185189537037036"/>
    <n v="2.1382159375000001E-4"/>
    <n v="0.30224793303569442"/>
    <n v="2.8209807083331482"/>
    <n v="7200000"/>
    <n v="20311061.099998668"/>
    <n v="17699916.331904657"/>
  </r>
  <r>
    <x v="4"/>
    <n v="1"/>
    <n v="1"/>
    <n v="0.5"/>
    <n v="108000000"/>
    <n v="110000048"/>
    <n v="1.018518962962963"/>
    <n v="2.1382159375000001E-4"/>
    <n v="0.30224793414680556"/>
    <n v="2.8209807187035185"/>
    <n v="7200000"/>
    <n v="20311061.174665332"/>
    <n v="17101368.499490187"/>
  </r>
  <r>
    <x v="4"/>
    <n v="2"/>
    <n v="1"/>
    <n v="0.5"/>
    <n v="108000000"/>
    <n v="110000049"/>
    <n v="1.0185189722222223"/>
    <n v="2.1382159375000001E-4"/>
    <n v="0.30224793525791666"/>
    <n v="2.8209807290738889"/>
    <n v="7200000"/>
    <n v="20311061.249332"/>
    <n v="17101368.562357515"/>
  </r>
  <r>
    <x v="4"/>
    <n v="3"/>
    <n v="1"/>
    <n v="0.5"/>
    <n v="108000000"/>
    <n v="110000050"/>
    <n v="1.0185189814814815"/>
    <n v="2.1382159375000001E-4"/>
    <n v="0.30224793636902775"/>
    <n v="2.8209807394442588"/>
    <n v="7200000"/>
    <n v="20311061.323998664"/>
    <n v="17101368.625224844"/>
  </r>
  <r>
    <x v="4"/>
    <n v="4"/>
    <n v="1"/>
    <n v="0.5"/>
    <n v="108000000"/>
    <n v="110000051"/>
    <n v="1.0185189907407408"/>
    <n v="2.1382159375000001E-4"/>
    <n v="0.3022479374801389"/>
    <n v="2.8209807498146295"/>
    <n v="7200000"/>
    <n v="20311061.398665331"/>
    <n v="17101368.688092176"/>
  </r>
  <r>
    <x v="4"/>
    <n v="5"/>
    <n v="1"/>
    <n v="0.5"/>
    <n v="108000000"/>
    <n v="110000052"/>
    <n v="1.018519"/>
    <n v="2.1382159375000001E-4"/>
    <n v="0.30224793859124999"/>
    <n v="2.8209807601849999"/>
    <n v="7200000"/>
    <n v="20311061.473331999"/>
    <n v="17101368.750959504"/>
  </r>
  <r>
    <x v="4"/>
    <n v="6"/>
    <n v="1"/>
    <n v="0.5"/>
    <n v="108000000"/>
    <n v="110000053"/>
    <n v="1.0185190092592593"/>
    <n v="2.1382159375000001E-4"/>
    <n v="0.30224793970236113"/>
    <n v="2.8209807705553707"/>
    <n v="7200000"/>
    <n v="20311061.54799867"/>
    <n v="17101368.81382684"/>
  </r>
  <r>
    <x v="4"/>
    <n v="7"/>
    <n v="1"/>
    <n v="0.5"/>
    <n v="108000000"/>
    <n v="110000054"/>
    <n v="1.0185190185185184"/>
    <n v="2.1382159375000001E-4"/>
    <n v="0.30224794081347223"/>
    <n v="2.820980780925741"/>
    <n v="7200000"/>
    <n v="20311061.622665334"/>
    <n v="17101368.876694165"/>
  </r>
  <r>
    <x v="4"/>
    <n v="8"/>
    <n v="1"/>
    <n v="0.5"/>
    <n v="108000000"/>
    <n v="110000055"/>
    <n v="1.0185190277777778"/>
    <n v="2.1382159375000001E-4"/>
    <n v="0.30224794192458332"/>
    <n v="2.8209807912961109"/>
    <n v="7200000"/>
    <n v="20311061.697331998"/>
    <n v="17101368.939561494"/>
  </r>
  <r>
    <x v="4"/>
    <n v="9"/>
    <n v="1"/>
    <n v="0.5"/>
    <n v="108000000"/>
    <n v="110000056"/>
    <n v="1.0185190370370369"/>
    <n v="2.1382159375000001E-4"/>
    <n v="0.30224794303569441"/>
    <n v="2.8209808016664812"/>
    <n v="7200000"/>
    <n v="20311061.771998666"/>
    <n v="17101369.002428826"/>
  </r>
  <r>
    <x v="4"/>
    <n v="10"/>
    <n v="1"/>
    <n v="0.5"/>
    <n v="108000000"/>
    <n v="110000057"/>
    <n v="1.0185190462962963"/>
    <n v="2.1382159375000001E-4"/>
    <n v="0.3022479441468055"/>
    <n v="2.8209808120368516"/>
    <n v="7200000"/>
    <n v="20311061.84666533"/>
    <n v="17101369.065296151"/>
  </r>
  <r>
    <x v="4"/>
    <n v="11"/>
    <n v="1"/>
    <n v="0.5"/>
    <n v="108000000"/>
    <n v="110000058"/>
    <n v="1.0185190555555557"/>
    <n v="2.1382159375000001E-4"/>
    <n v="0.30224794525791665"/>
    <n v="2.8209808224072224"/>
    <n v="7200000"/>
    <n v="20311061.921332002"/>
    <n v="17101369.128163487"/>
  </r>
  <r>
    <x v="4"/>
    <n v="12"/>
    <n v="1"/>
    <n v="0.5"/>
    <n v="108000000"/>
    <n v="110000059"/>
    <n v="1.0185190648148148"/>
    <n v="2.1382159375000001E-4"/>
    <n v="0.30224794636902774"/>
    <n v="2.8209808327775923"/>
    <n v="7200000"/>
    <n v="20311061.995998666"/>
    <n v="17101369.191030815"/>
  </r>
  <r>
    <x v="5"/>
    <n v="1"/>
    <n v="1"/>
    <n v="0.5"/>
    <n v="108000000"/>
    <n v="110000060"/>
    <n v="1.0185190740740742"/>
    <n v="2.1382159375000001E-4"/>
    <n v="0.30224794748013889"/>
    <n v="2.820980843147963"/>
    <n v="7200000"/>
    <n v="20311062.070665333"/>
    <n v="16523062.081061007"/>
  </r>
  <r>
    <x v="5"/>
    <n v="2"/>
    <n v="1"/>
    <n v="0.5"/>
    <n v="108000000"/>
    <n v="110000061"/>
    <n v="1.0185190833333333"/>
    <n v="2.1382159375000001E-4"/>
    <n v="0.30224794859124998"/>
    <n v="2.8209808535183334"/>
    <n v="7200000"/>
    <n v="20311062.145332001"/>
    <n v="16523062.141802391"/>
  </r>
  <r>
    <x v="5"/>
    <n v="3"/>
    <n v="1"/>
    <n v="0.5"/>
    <n v="108000000"/>
    <n v="110000062"/>
    <n v="1.0185190925925927"/>
    <n v="2.1382159375000001E-4"/>
    <n v="0.30224794970236107"/>
    <n v="2.8209808638887037"/>
    <n v="7200000"/>
    <n v="20311062.219998665"/>
    <n v="16523062.202543769"/>
  </r>
  <r>
    <x v="5"/>
    <n v="4"/>
    <n v="1"/>
    <n v="0.5"/>
    <n v="108000000"/>
    <n v="110000063"/>
    <n v="1.0185191018518518"/>
    <n v="2.1382159375000001E-4"/>
    <n v="0.30224795081347222"/>
    <n v="2.8209808742590741"/>
    <n v="7200000"/>
    <n v="20311062.294665333"/>
    <n v="16523062.263285153"/>
  </r>
  <r>
    <x v="5"/>
    <n v="5"/>
    <n v="1"/>
    <n v="0.5"/>
    <n v="108000000"/>
    <n v="110000064"/>
    <n v="1.0185191111111112"/>
    <n v="2.1382159375000001E-4"/>
    <n v="0.30224795192458331"/>
    <n v="2.820980884629444"/>
    <n v="7200000"/>
    <n v="20311062.369331997"/>
    <n v="16523062.324026531"/>
  </r>
  <r>
    <x v="5"/>
    <n v="6"/>
    <n v="1"/>
    <n v="0.5"/>
    <n v="108000000"/>
    <n v="110000065"/>
    <n v="1.0185191203703703"/>
    <n v="2.1382159375000001E-4"/>
    <n v="0.30224795303569441"/>
    <n v="2.8209808949998143"/>
    <n v="7200000"/>
    <n v="20311062.443998665"/>
    <n v="16523062.384767914"/>
  </r>
  <r>
    <x v="5"/>
    <n v="7"/>
    <n v="1"/>
    <n v="0.5"/>
    <n v="108000000"/>
    <n v="110000066"/>
    <n v="1.0185191296296296"/>
    <n v="2.1382159375000001E-4"/>
    <n v="0.30224795414680555"/>
    <n v="2.8209809053701851"/>
    <n v="7200000"/>
    <n v="20311062.518665332"/>
    <n v="16523062.445509296"/>
  </r>
  <r>
    <x v="5"/>
    <n v="8"/>
    <n v="1"/>
    <n v="0.5"/>
    <n v="108000000"/>
    <n v="110000067"/>
    <n v="1.0185191388888888"/>
    <n v="2.1382159375000001E-4"/>
    <n v="0.30224795525791665"/>
    <n v="2.8209809157405554"/>
    <n v="7200000"/>
    <n v="20311062.593332"/>
    <n v="16523062.506250678"/>
  </r>
  <r>
    <x v="5"/>
    <n v="9"/>
    <n v="1"/>
    <n v="0.5"/>
    <n v="108000000"/>
    <n v="110000068"/>
    <n v="1.0185191481481481"/>
    <n v="2.1382159375000001E-4"/>
    <n v="0.30224795636902779"/>
    <n v="2.8209809261109262"/>
    <n v="7200000"/>
    <n v="20311062.667998668"/>
    <n v="16523062.566992061"/>
  </r>
  <r>
    <x v="5"/>
    <n v="10"/>
    <n v="1"/>
    <n v="0.5"/>
    <n v="108000000"/>
    <n v="110000069"/>
    <n v="1.0185191574074075"/>
    <n v="2.1382159375000001E-4"/>
    <n v="0.30224795748013888"/>
    <n v="2.8209809364812966"/>
    <n v="7200000"/>
    <n v="20311062.742665336"/>
    <n v="16523062.627733443"/>
  </r>
  <r>
    <x v="5"/>
    <n v="11"/>
    <n v="1"/>
    <n v="0.5"/>
    <n v="108000000"/>
    <n v="110000070"/>
    <n v="1.0185191666666666"/>
    <n v="2.1382159375000001E-4"/>
    <n v="0.30224795859124998"/>
    <n v="2.8209809468516664"/>
    <n v="7200000"/>
    <n v="20311062.817332"/>
    <n v="16523062.688474823"/>
  </r>
  <r>
    <x v="5"/>
    <n v="12"/>
    <n v="1"/>
    <n v="0.5"/>
    <n v="108000000"/>
    <n v="110000071"/>
    <n v="1.018519175925926"/>
    <n v="2.1382159375000001E-4"/>
    <n v="0.30224795970236107"/>
    <n v="2.8209809572220368"/>
    <n v="7200000"/>
    <n v="20311062.891998664"/>
    <n v="16523062.749216201"/>
  </r>
  <r>
    <x v="6"/>
    <n v="1"/>
    <n v="1"/>
    <n v="0.5"/>
    <n v="108000000"/>
    <n v="110000072"/>
    <n v="1.0185191851851851"/>
    <n v="2.1382159375000001E-4"/>
    <n v="0.30224796081347216"/>
    <n v="2.8209809675924071"/>
    <n v="7200000"/>
    <n v="20311062.966665331"/>
    <n v="15964311.893678825"/>
  </r>
  <r>
    <x v="6"/>
    <n v="2"/>
    <n v="1"/>
    <n v="0.5"/>
    <n v="108000000"/>
    <n v="110000073"/>
    <n v="1.0185191944444445"/>
    <n v="2.1382159375000001E-4"/>
    <n v="0.30224796192458331"/>
    <n v="2.8209809779627779"/>
    <n v="7200000"/>
    <n v="20311063.041332003"/>
    <n v="15964311.952366155"/>
  </r>
  <r>
    <x v="6"/>
    <n v="3"/>
    <n v="1"/>
    <n v="0.5"/>
    <n v="108000000"/>
    <n v="110000074"/>
    <n v="1.0185192037037036"/>
    <n v="2.1382159375000001E-4"/>
    <n v="0.3022479630356944"/>
    <n v="2.8209809883331478"/>
    <n v="7200000"/>
    <n v="20311063.115998663"/>
    <n v="15964312.011053475"/>
  </r>
  <r>
    <x v="6"/>
    <n v="4"/>
    <n v="1"/>
    <n v="0.5"/>
    <n v="108000000"/>
    <n v="110000075"/>
    <n v="1.018519212962963"/>
    <n v="2.1382159375000001E-4"/>
    <n v="0.30224796414680555"/>
    <n v="2.8209809987035186"/>
    <n v="7200000"/>
    <n v="20311063.190665334"/>
    <n v="15964312.069740804"/>
  </r>
  <r>
    <x v="6"/>
    <n v="5"/>
    <n v="1"/>
    <n v="0.5"/>
    <n v="108000000"/>
    <n v="110000076"/>
    <n v="1.0185192222222221"/>
    <n v="2.1382159375000001E-4"/>
    <n v="0.30224796525791664"/>
    <n v="2.8209810090738889"/>
    <n v="7200000"/>
    <n v="20311063.265331998"/>
    <n v="15964312.128428126"/>
  </r>
  <r>
    <x v="6"/>
    <n v="6"/>
    <n v="1"/>
    <n v="0.5"/>
    <n v="108000000"/>
    <n v="110000077"/>
    <n v="1.0185192314814815"/>
    <n v="2.1382159375000001E-4"/>
    <n v="0.30224796636902779"/>
    <n v="2.8209810194442593"/>
    <n v="7200000"/>
    <n v="20311063.339998666"/>
    <n v="15964312.187115453"/>
  </r>
  <r>
    <x v="6"/>
    <n v="7"/>
    <n v="1"/>
    <n v="0.5"/>
    <n v="108000000"/>
    <n v="110000078"/>
    <n v="1.0185192407407408"/>
    <n v="2.1382159375000001E-4"/>
    <n v="0.30224796748013888"/>
    <n v="2.8209810298146296"/>
    <n v="7200000"/>
    <n v="20311063.414665334"/>
    <n v="15964312.245802779"/>
  </r>
  <r>
    <x v="6"/>
    <n v="8"/>
    <n v="1"/>
    <n v="0.5"/>
    <n v="108000000"/>
    <n v="110000079"/>
    <n v="1.01851925"/>
    <n v="2.1382159375000001E-4"/>
    <n v="0.30224796859124997"/>
    <n v="2.8209810401849995"/>
    <n v="7200000"/>
    <n v="20311063.489331998"/>
    <n v="15964312.304490101"/>
  </r>
  <r>
    <x v="6"/>
    <n v="9"/>
    <n v="1"/>
    <n v="0.5"/>
    <n v="108000000"/>
    <n v="110000080"/>
    <n v="1.0185192592592593"/>
    <n v="2.1382159375000001E-4"/>
    <n v="0.30224796970236112"/>
    <n v="2.8209810505553703"/>
    <n v="7200000"/>
    <n v="20311063.563998666"/>
    <n v="15964312.363177428"/>
  </r>
  <r>
    <x v="6"/>
    <n v="10"/>
    <n v="1"/>
    <n v="0.5"/>
    <n v="108000000"/>
    <n v="110000081"/>
    <n v="1.0185192685185185"/>
    <n v="2.1382159375000001E-4"/>
    <n v="0.30224797081347221"/>
    <n v="2.8209810609257406"/>
    <n v="7200000"/>
    <n v="20311063.638665333"/>
    <n v="15964312.421864754"/>
  </r>
  <r>
    <x v="6"/>
    <n v="11"/>
    <n v="1"/>
    <n v="0.5"/>
    <n v="108000000"/>
    <n v="110000082"/>
    <n v="1.0185192777777778"/>
    <n v="2.1382159375000001E-4"/>
    <n v="0.30224797192458336"/>
    <n v="2.8209810712961114"/>
    <n v="7200000"/>
    <n v="20311063.713332001"/>
    <n v="15964312.480552079"/>
  </r>
  <r>
    <x v="6"/>
    <n v="12"/>
    <n v="1"/>
    <n v="0.5"/>
    <n v="108000000"/>
    <n v="110000083"/>
    <n v="1.018519287037037"/>
    <n v="2.1382159375000001E-4"/>
    <n v="0.30224797303569445"/>
    <n v="2.8209810816664818"/>
    <n v="7200000"/>
    <n v="20311063.787998669"/>
    <n v="15964312.539239405"/>
  </r>
  <r>
    <x v="7"/>
    <n v="1"/>
    <n v="1"/>
    <n v="0.5"/>
    <n v="108000000"/>
    <n v="110000084"/>
    <n v="1.0185192962962963"/>
    <n v="2.1382159375000001E-4"/>
    <n v="0.30224797414680554"/>
    <n v="2.8209810920368517"/>
    <n v="7200000"/>
    <n v="20311063.862665333"/>
    <n v="15424456.61635433"/>
  </r>
  <r>
    <x v="7"/>
    <n v="2"/>
    <n v="1"/>
    <n v="0.5"/>
    <n v="108000000"/>
    <n v="110000085"/>
    <n v="1.0185193055555555"/>
    <n v="2.1382159375000001E-4"/>
    <n v="0.30224797525791663"/>
    <n v="2.820981102407222"/>
    <n v="7200000"/>
    <n v="20311063.937331997"/>
    <n v="15424456.673057057"/>
  </r>
  <r>
    <x v="7"/>
    <n v="3"/>
    <n v="1"/>
    <n v="0.5"/>
    <n v="108000000"/>
    <n v="110000086"/>
    <n v="1.0185193148148148"/>
    <n v="2.1382159375000001E-4"/>
    <n v="0.30224797636902773"/>
    <n v="2.8209811127775923"/>
    <n v="7200000"/>
    <n v="20311064.011998665"/>
    <n v="15424456.729759788"/>
  </r>
  <r>
    <x v="7"/>
    <n v="4"/>
    <n v="1"/>
    <n v="0.5"/>
    <n v="108000000"/>
    <n v="110000087"/>
    <n v="1.018519324074074"/>
    <n v="2.1382159375000001E-4"/>
    <n v="0.30224797748013882"/>
    <n v="2.8209811231479627"/>
    <n v="7200000"/>
    <n v="20311064.086665332"/>
    <n v="15424456.786462517"/>
  </r>
  <r>
    <x v="7"/>
    <n v="5"/>
    <n v="1"/>
    <n v="0.5"/>
    <n v="108000000"/>
    <n v="110000088"/>
    <n v="1.0185193333333333"/>
    <n v="2.1382159375000001E-4"/>
    <n v="0.30224797859124997"/>
    <n v="2.820981133518333"/>
    <n v="7200000"/>
    <n v="20311064.161331996"/>
    <n v="15424456.843165245"/>
  </r>
  <r>
    <x v="7"/>
    <n v="6"/>
    <n v="1"/>
    <n v="0.5"/>
    <n v="108000000"/>
    <n v="110000089"/>
    <n v="1.0185193425925927"/>
    <n v="2.1382159375000001E-4"/>
    <n v="0.30224797970236111"/>
    <n v="2.8209811438887038"/>
    <n v="7200000"/>
    <n v="20311064.235998668"/>
    <n v="15424456.899867978"/>
  </r>
  <r>
    <x v="7"/>
    <n v="7"/>
    <n v="1"/>
    <n v="0.5"/>
    <n v="108000000"/>
    <n v="110000090"/>
    <n v="1.0185193518518518"/>
    <n v="2.1382159375000001E-4"/>
    <n v="0.30224798081347221"/>
    <n v="2.8209811542590741"/>
    <n v="7200000"/>
    <n v="20311064.310665336"/>
    <n v="15424456.956570709"/>
  </r>
  <r>
    <x v="7"/>
    <n v="8"/>
    <n v="1"/>
    <n v="0.5"/>
    <n v="108000000"/>
    <n v="110000091"/>
    <n v="1.0185193611111112"/>
    <n v="2.1382159375000001E-4"/>
    <n v="0.3022479819245833"/>
    <n v="2.8209811646294445"/>
    <n v="7200000"/>
    <n v="20311064.385332"/>
    <n v="15424457.013273437"/>
  </r>
  <r>
    <x v="7"/>
    <n v="9"/>
    <n v="1"/>
    <n v="0.5"/>
    <n v="108000000"/>
    <n v="110000092"/>
    <n v="1.0185193703703703"/>
    <n v="2.1382159375000001E-4"/>
    <n v="0.30224798303569445"/>
    <n v="2.8209811749998148"/>
    <n v="7200000"/>
    <n v="20311064.459998667"/>
    <n v="15424457.069976166"/>
  </r>
  <r>
    <x v="7"/>
    <n v="10"/>
    <n v="1"/>
    <n v="0.5"/>
    <n v="108000000"/>
    <n v="110000093"/>
    <n v="1.0185193796296297"/>
    <n v="2.1382159375000001E-4"/>
    <n v="0.30224798414680554"/>
    <n v="2.8209811853701847"/>
    <n v="7200000"/>
    <n v="20311064.534665331"/>
    <n v="15424457.126678893"/>
  </r>
  <r>
    <x v="7"/>
    <n v="11"/>
    <n v="1"/>
    <n v="0.5"/>
    <n v="108000000"/>
    <n v="110000094"/>
    <n v="1.0185193888888888"/>
    <n v="2.1382159375000001E-4"/>
    <n v="0.30224798525791663"/>
    <n v="2.8209811957405551"/>
    <n v="7200000"/>
    <n v="20311064.609331995"/>
    <n v="15424457.183381621"/>
  </r>
  <r>
    <x v="7"/>
    <n v="12"/>
    <n v="1"/>
    <n v="0.5"/>
    <n v="108000000"/>
    <n v="110000095"/>
    <n v="1.0185193981481482"/>
    <n v="2.1382159375000001E-4"/>
    <n v="0.30224798636902778"/>
    <n v="2.8209812061109258"/>
    <n v="7200000"/>
    <n v="20311064.683998667"/>
    <n v="15424457.240084356"/>
  </r>
  <r>
    <x v="8"/>
    <n v="1"/>
    <n v="1"/>
    <n v="0.5"/>
    <n v="108000000"/>
    <n v="110000096"/>
    <n v="1.0185194074074073"/>
    <n v="2.1382159375000001E-4"/>
    <n v="0.30224798748013887"/>
    <n v="2.8209812164812962"/>
    <n v="7200000"/>
    <n v="20311064.758665331"/>
    <n v="14902857.291581724"/>
  </r>
  <r>
    <x v="8"/>
    <n v="2"/>
    <n v="1"/>
    <n v="0.5"/>
    <n v="108000000"/>
    <n v="110000097"/>
    <n v="1.0185194166666667"/>
    <n v="2.1382159375000001E-4"/>
    <n v="0.30224798859125002"/>
    <n v="2.820981226851667"/>
    <n v="7200000"/>
    <n v="20311064.833332002"/>
    <n v="14902857.346366974"/>
  </r>
  <r>
    <x v="8"/>
    <n v="3"/>
    <n v="1"/>
    <n v="0.5"/>
    <n v="108000000"/>
    <n v="110000098"/>
    <n v="1.018519425925926"/>
    <n v="2.1382159375000001E-4"/>
    <n v="0.30224798970236111"/>
    <n v="2.8209812372220373"/>
    <n v="7200000"/>
    <n v="20311064.90799867"/>
    <n v="14902857.40115222"/>
  </r>
  <r>
    <x v="8"/>
    <n v="4"/>
    <n v="1"/>
    <n v="0.5"/>
    <n v="108000000"/>
    <n v="110000099"/>
    <n v="1.0185194351851852"/>
    <n v="2.1382159375000001E-4"/>
    <n v="0.3022479908134722"/>
    <n v="2.8209812475924072"/>
    <n v="7200000"/>
    <n v="20311064.98266533"/>
    <n v="14902857.455937462"/>
  </r>
  <r>
    <x v="8"/>
    <n v="5"/>
    <n v="1"/>
    <n v="0.5"/>
    <n v="108000000"/>
    <n v="110000100"/>
    <n v="1.0185194444444445"/>
    <n v="2.1382159375000001E-4"/>
    <n v="0.30224799192458329"/>
    <n v="2.8209812579627775"/>
    <n v="7200000"/>
    <n v="20311065.057331998"/>
    <n v="14902857.510722708"/>
  </r>
  <r>
    <x v="8"/>
    <n v="6"/>
    <n v="1"/>
    <n v="0.5"/>
    <n v="108000000"/>
    <n v="110000101"/>
    <n v="1.0185194537037037"/>
    <n v="2.1382159375000001E-4"/>
    <n v="0.30224799303569438"/>
    <n v="2.8209812683331479"/>
    <n v="7200000"/>
    <n v="20311065.131998666"/>
    <n v="14902857.565507956"/>
  </r>
  <r>
    <x v="8"/>
    <n v="7"/>
    <n v="1"/>
    <n v="0.5"/>
    <n v="108000000"/>
    <n v="110000102"/>
    <n v="1.018519462962963"/>
    <n v="2.1382159375000001E-4"/>
    <n v="0.30224799414680553"/>
    <n v="2.8209812787035187"/>
    <n v="7200000"/>
    <n v="20311065.206665333"/>
    <n v="14902857.620293202"/>
  </r>
  <r>
    <x v="8"/>
    <n v="8"/>
    <n v="1"/>
    <n v="0.5"/>
    <n v="108000000"/>
    <n v="110000103"/>
    <n v="1.0185194722222222"/>
    <n v="2.1382159375000001E-4"/>
    <n v="0.30224799525791662"/>
    <n v="2.8209812890738886"/>
    <n v="7200000"/>
    <n v="20311065.281331997"/>
    <n v="14902857.675078446"/>
  </r>
  <r>
    <x v="8"/>
    <n v="9"/>
    <n v="1"/>
    <n v="0.5"/>
    <n v="108000000"/>
    <n v="110000104"/>
    <n v="1.0185194814814815"/>
    <n v="2.1382159375000001E-4"/>
    <n v="0.30224799636902777"/>
    <n v="2.8209812994442593"/>
    <n v="7200000"/>
    <n v="20311065.355998669"/>
    <n v="14902857.729863696"/>
  </r>
  <r>
    <x v="8"/>
    <n v="10"/>
    <n v="1"/>
    <n v="0.5"/>
    <n v="108000000"/>
    <n v="110000105"/>
    <n v="1.0185194907407407"/>
    <n v="2.1382159375000001E-4"/>
    <n v="0.30224799748013886"/>
    <n v="2.8209813098146297"/>
    <n v="7200000"/>
    <n v="20311065.430665333"/>
    <n v="14902857.78464894"/>
  </r>
  <r>
    <x v="8"/>
    <n v="11"/>
    <n v="1"/>
    <n v="0.5"/>
    <n v="108000000"/>
    <n v="110000106"/>
    <n v="1.0185195"/>
    <n v="2.1382159375000001E-4"/>
    <n v="0.30224799859125001"/>
    <n v="2.820981320185"/>
    <n v="7200000"/>
    <n v="20311065.505332001"/>
    <n v="14902857.839434186"/>
  </r>
  <r>
    <x v="8"/>
    <n v="12"/>
    <n v="1"/>
    <n v="0.5"/>
    <n v="108000000"/>
    <n v="110000107"/>
    <n v="1.0185195092592592"/>
    <n v="2.1382159375000001E-4"/>
    <n v="0.3022479997023611"/>
    <n v="2.8209813305553704"/>
    <n v="7200000"/>
    <n v="20311065.579998668"/>
    <n v="14902857.894219432"/>
  </r>
  <r>
    <x v="9"/>
    <n v="1"/>
    <n v="1"/>
    <n v="0.5"/>
    <n v="108000000"/>
    <n v="110000108"/>
    <n v="1.0185195185185185"/>
    <n v="2.1382159375000001E-4"/>
    <n v="0.3022480008134722"/>
    <n v="2.8209813409257403"/>
    <n v="7200000"/>
    <n v="20311065.654665329"/>
    <n v="14398896.569086643"/>
  </r>
  <r>
    <x v="9"/>
    <n v="2"/>
    <n v="1"/>
    <n v="0.5"/>
    <n v="108000000"/>
    <n v="110000109"/>
    <n v="1.0185195277777779"/>
    <n v="2.1382159375000001E-4"/>
    <n v="0.30224800192458334"/>
    <n v="2.8209813512961111"/>
    <n v="7200000"/>
    <n v="20311065.729332"/>
    <n v="14398896.62201925"/>
  </r>
  <r>
    <x v="9"/>
    <n v="3"/>
    <n v="1"/>
    <n v="0.5"/>
    <n v="108000000"/>
    <n v="110000110"/>
    <n v="1.018519537037037"/>
    <n v="2.1382159375000001E-4"/>
    <n v="0.30224800303569443"/>
    <n v="2.8209813616664814"/>
    <n v="7200000"/>
    <n v="20311065.803998668"/>
    <n v="14398896.674951855"/>
  </r>
  <r>
    <x v="9"/>
    <n v="4"/>
    <n v="1"/>
    <n v="0.5"/>
    <n v="108000000"/>
    <n v="110000111"/>
    <n v="1.0185195462962964"/>
    <n v="2.1382159375000001E-4"/>
    <n v="0.30224800414680558"/>
    <n v="2.8209813720368522"/>
    <n v="7200000"/>
    <n v="20311065.878665335"/>
    <n v="14398896.727884462"/>
  </r>
  <r>
    <x v="9"/>
    <n v="5"/>
    <n v="1"/>
    <n v="0.5"/>
    <n v="108000000"/>
    <n v="110000112"/>
    <n v="1.0185195555555555"/>
    <n v="2.1382159375000001E-4"/>
    <n v="0.30224800525791667"/>
    <n v="2.8209813824072225"/>
    <n v="7200000"/>
    <n v="20311065.953332003"/>
    <n v="14398896.780817067"/>
  </r>
  <r>
    <x v="9"/>
    <n v="6"/>
    <n v="1"/>
    <n v="0.5"/>
    <n v="108000000"/>
    <n v="110000113"/>
    <n v="1.0185195648148149"/>
    <n v="2.1382159375000001E-4"/>
    <n v="0.30224800636902777"/>
    <n v="2.8209813927775924"/>
    <n v="7200000"/>
    <n v="20311066.027998667"/>
    <n v="14398896.833749669"/>
  </r>
  <r>
    <x v="9"/>
    <n v="7"/>
    <n v="1"/>
    <n v="0.5"/>
    <n v="108000000"/>
    <n v="110000114"/>
    <n v="1.018519574074074"/>
    <n v="2.1382159375000001E-4"/>
    <n v="0.30224800748013886"/>
    <n v="2.8209814031479628"/>
    <n v="7200000"/>
    <n v="20311066.102665331"/>
    <n v="14398896.886682272"/>
  </r>
  <r>
    <x v="9"/>
    <n v="8"/>
    <n v="1"/>
    <n v="0.5"/>
    <n v="108000000"/>
    <n v="110000115"/>
    <n v="1.0185195833333334"/>
    <n v="2.1382159375000001E-4"/>
    <n v="0.30224800859124995"/>
    <n v="2.8209814135183331"/>
    <n v="7200000"/>
    <n v="20311066.177331999"/>
    <n v="14398896.939614877"/>
  </r>
  <r>
    <x v="9"/>
    <n v="9"/>
    <n v="1"/>
    <n v="0.5"/>
    <n v="108000000"/>
    <n v="110000116"/>
    <n v="1.0185195925925925"/>
    <n v="2.1382159375000001E-4"/>
    <n v="0.30224800970236104"/>
    <n v="2.8209814238887034"/>
    <n v="7200000"/>
    <n v="20311066.251998663"/>
    <n v="14398896.99254748"/>
  </r>
  <r>
    <x v="9"/>
    <n v="10"/>
    <n v="1"/>
    <n v="0.5"/>
    <n v="108000000"/>
    <n v="110000117"/>
    <n v="1.0185196018518519"/>
    <n v="2.1382159375000001E-4"/>
    <n v="0.30224801081347219"/>
    <n v="2.8209814342590738"/>
    <n v="7200000"/>
    <n v="20311066.326665331"/>
    <n v="14398897.045480086"/>
  </r>
  <r>
    <x v="9"/>
    <n v="11"/>
    <n v="1"/>
    <n v="0.5"/>
    <n v="108000000"/>
    <n v="110000118"/>
    <n v="1.018519611111111"/>
    <n v="2.1382159375000001E-4"/>
    <n v="0.30224801192458328"/>
    <n v="2.8209814446294441"/>
    <n v="7200000"/>
    <n v="20311066.401331998"/>
    <n v="14398897.098412693"/>
  </r>
  <r>
    <x v="9"/>
    <n v="12"/>
    <n v="1"/>
    <n v="0.5"/>
    <n v="108000000"/>
    <n v="110000119"/>
    <n v="1.0185196203703704"/>
    <n v="2.1382159375000001E-4"/>
    <n v="0.30224801303569443"/>
    <n v="2.8209814549998149"/>
    <n v="7200000"/>
    <n v="20311066.475998666"/>
    <n v="14398897.1513452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A3:C15" firstHeaderRow="1" firstDataRow="2" firstDataCol="1"/>
  <pivotFields count="13">
    <pivotField axis="axisRow" compact="0" outline="0" showAll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3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3" outline="0" showAll="0" includeNewItemsInFilter="1"/>
    <pivotField dataField="1" compact="0" numFmtId="4" outline="0" showAll="0" includeNewItemsInFilter="1"/>
    <pivotField dataField="1" compact="0" outline="0" showAll="0" includeNewItemsInFilter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ost of Energy Purchased _x000a_(Php)" fld="11" baseField="0" baseItem="0"/>
    <dataField name="Sum of PV" fld="12" baseField="0" baseItem="0"/>
  </dataFields>
  <formats count="1">
    <format dxfId="0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5"/>
  <sheetViews>
    <sheetView zoomScale="104" workbookViewId="0">
      <selection activeCell="D15" sqref="D15"/>
    </sheetView>
  </sheetViews>
  <sheetFormatPr defaultRowHeight="12.5" x14ac:dyDescent="0.25"/>
  <cols>
    <col min="1" max="1" width="3.453125" customWidth="1"/>
    <col min="2" max="2" width="5.54296875" customWidth="1"/>
    <col min="4" max="4" width="9.1796875" style="1" customWidth="1"/>
    <col min="5" max="5" width="12.453125" style="1" customWidth="1"/>
    <col min="6" max="6" width="14.81640625" style="1" customWidth="1"/>
    <col min="7" max="8" width="12.81640625" style="1" customWidth="1"/>
    <col min="9" max="9" width="8.453125" customWidth="1"/>
    <col min="11" max="11" width="21.7265625" customWidth="1"/>
    <col min="12" max="12" width="18.81640625" customWidth="1"/>
    <col min="13" max="13" width="12.54296875" customWidth="1"/>
  </cols>
  <sheetData>
    <row r="2" spans="2:13" ht="13" x14ac:dyDescent="0.3">
      <c r="K2" s="96" t="s">
        <v>22</v>
      </c>
      <c r="L2" s="97"/>
      <c r="M2" s="98"/>
    </row>
    <row r="3" spans="2:13" ht="13" thickBot="1" x14ac:dyDescent="0.3">
      <c r="K3" s="17" t="s">
        <v>16</v>
      </c>
      <c r="L3" s="17"/>
      <c r="M3" s="18" t="s">
        <v>19</v>
      </c>
    </row>
    <row r="4" spans="2:13" ht="13" x14ac:dyDescent="0.3">
      <c r="B4" s="114" t="s">
        <v>6</v>
      </c>
      <c r="C4" s="112" t="s">
        <v>5</v>
      </c>
      <c r="D4" s="105" t="s">
        <v>4</v>
      </c>
      <c r="E4" s="106"/>
      <c r="F4" s="106"/>
      <c r="G4" s="106"/>
      <c r="H4" s="106"/>
      <c r="I4" s="110" t="s">
        <v>14</v>
      </c>
      <c r="K4" s="19" t="s">
        <v>18</v>
      </c>
      <c r="L4" s="19" t="s">
        <v>15</v>
      </c>
      <c r="M4" s="20" t="s">
        <v>20</v>
      </c>
    </row>
    <row r="5" spans="2:13" ht="13" x14ac:dyDescent="0.3">
      <c r="B5" s="115"/>
      <c r="C5" s="113"/>
      <c r="D5" s="2" t="s">
        <v>0</v>
      </c>
      <c r="E5" s="2" t="s">
        <v>1</v>
      </c>
      <c r="F5" s="2" t="s">
        <v>2</v>
      </c>
      <c r="G5" s="6" t="s">
        <v>3</v>
      </c>
      <c r="H5" s="6" t="s">
        <v>12</v>
      </c>
      <c r="I5" s="111"/>
      <c r="K5" s="21" t="s">
        <v>17</v>
      </c>
      <c r="L5" s="21" t="s">
        <v>23</v>
      </c>
      <c r="M5" s="22" t="s">
        <v>21</v>
      </c>
    </row>
    <row r="6" spans="2:13" ht="12.75" customHeight="1" x14ac:dyDescent="0.25">
      <c r="B6" s="116" t="s">
        <v>7</v>
      </c>
      <c r="C6" s="3">
        <v>1</v>
      </c>
      <c r="D6" s="23">
        <v>2.5</v>
      </c>
      <c r="E6" s="23">
        <v>1</v>
      </c>
      <c r="F6" s="10">
        <v>0.8</v>
      </c>
      <c r="G6" s="11">
        <v>6</v>
      </c>
      <c r="H6" s="11">
        <f>SUM(D6:G6)</f>
        <v>10.3</v>
      </c>
      <c r="I6" s="108" t="s">
        <v>15</v>
      </c>
      <c r="K6" s="16"/>
      <c r="L6" s="14"/>
    </row>
    <row r="7" spans="2:13" x14ac:dyDescent="0.25">
      <c r="B7" s="103"/>
      <c r="C7" s="3">
        <v>2</v>
      </c>
      <c r="D7" s="23">
        <v>2.5</v>
      </c>
      <c r="E7" s="23">
        <v>1</v>
      </c>
      <c r="F7" s="10">
        <v>0.8</v>
      </c>
      <c r="G7" s="11">
        <v>6</v>
      </c>
      <c r="H7" s="11">
        <f t="shared" ref="H7:H17" si="0">SUM(D7:G7)</f>
        <v>10.3</v>
      </c>
      <c r="I7" s="108"/>
      <c r="K7" s="14"/>
      <c r="L7" s="14"/>
    </row>
    <row r="8" spans="2:13" x14ac:dyDescent="0.25">
      <c r="B8" s="103"/>
      <c r="C8" s="3">
        <v>3</v>
      </c>
      <c r="D8" s="23">
        <v>2.5</v>
      </c>
      <c r="E8" s="23">
        <v>1</v>
      </c>
      <c r="F8" s="10">
        <v>0.8</v>
      </c>
      <c r="G8" s="11">
        <v>6</v>
      </c>
      <c r="H8" s="11">
        <f t="shared" si="0"/>
        <v>10.3</v>
      </c>
      <c r="I8" s="108"/>
      <c r="K8" s="14"/>
      <c r="L8" s="14"/>
    </row>
    <row r="9" spans="2:13" x14ac:dyDescent="0.25">
      <c r="B9" s="103"/>
      <c r="C9" s="3">
        <v>4</v>
      </c>
      <c r="D9" s="23">
        <v>2.5</v>
      </c>
      <c r="E9" s="23">
        <v>1</v>
      </c>
      <c r="F9" s="10">
        <v>0.8</v>
      </c>
      <c r="G9" s="11">
        <v>6</v>
      </c>
      <c r="H9" s="11">
        <f t="shared" si="0"/>
        <v>10.3</v>
      </c>
      <c r="I9" s="108"/>
      <c r="K9" s="14"/>
      <c r="L9" s="14"/>
    </row>
    <row r="10" spans="2:13" x14ac:dyDescent="0.25">
      <c r="B10" s="103"/>
      <c r="C10" s="3">
        <v>5</v>
      </c>
      <c r="D10" s="23">
        <v>2.5</v>
      </c>
      <c r="E10" s="23">
        <v>1</v>
      </c>
      <c r="F10" s="10">
        <v>0.8</v>
      </c>
      <c r="G10" s="11">
        <v>6</v>
      </c>
      <c r="H10" s="11">
        <f t="shared" si="0"/>
        <v>10.3</v>
      </c>
      <c r="I10" s="108"/>
      <c r="K10" s="14"/>
      <c r="L10" s="14"/>
    </row>
    <row r="11" spans="2:13" ht="13" thickBot="1" x14ac:dyDescent="0.3">
      <c r="B11" s="103"/>
      <c r="C11" s="3">
        <v>6</v>
      </c>
      <c r="D11" s="23">
        <v>2.5</v>
      </c>
      <c r="E11" s="23">
        <v>1</v>
      </c>
      <c r="F11" s="10">
        <v>0.8</v>
      </c>
      <c r="G11" s="11">
        <v>6</v>
      </c>
      <c r="H11" s="11">
        <f t="shared" si="0"/>
        <v>10.3</v>
      </c>
      <c r="I11" s="108"/>
      <c r="K11" s="14"/>
      <c r="L11" s="14"/>
    </row>
    <row r="12" spans="2:13" ht="12.75" customHeight="1" x14ac:dyDescent="0.25">
      <c r="B12" s="103"/>
      <c r="C12" s="3">
        <v>7</v>
      </c>
      <c r="D12" s="12">
        <v>2.5</v>
      </c>
      <c r="E12" s="12">
        <v>1</v>
      </c>
      <c r="F12" s="12">
        <v>1</v>
      </c>
      <c r="G12" s="13">
        <v>7</v>
      </c>
      <c r="H12" s="13">
        <f t="shared" si="0"/>
        <v>11.5</v>
      </c>
      <c r="I12" s="99" t="s">
        <v>13</v>
      </c>
      <c r="K12" s="15"/>
      <c r="L12" s="15"/>
    </row>
    <row r="13" spans="2:13" x14ac:dyDescent="0.25">
      <c r="B13" s="103"/>
      <c r="C13" s="3">
        <v>8</v>
      </c>
      <c r="D13" s="12">
        <v>2.5</v>
      </c>
      <c r="E13" s="12">
        <v>1</v>
      </c>
      <c r="F13" s="12">
        <v>0.8</v>
      </c>
      <c r="G13" s="13">
        <v>7.5</v>
      </c>
      <c r="H13" s="13">
        <f t="shared" si="0"/>
        <v>11.8</v>
      </c>
      <c r="I13" s="100"/>
      <c r="K13" s="15"/>
      <c r="L13" s="15"/>
    </row>
    <row r="14" spans="2:13" x14ac:dyDescent="0.25">
      <c r="B14" s="103"/>
      <c r="C14" s="3">
        <v>9</v>
      </c>
      <c r="D14" s="12">
        <v>2.5</v>
      </c>
      <c r="E14" s="12">
        <v>1</v>
      </c>
      <c r="F14" s="12">
        <v>0.8</v>
      </c>
      <c r="G14" s="13">
        <v>8</v>
      </c>
      <c r="H14" s="13">
        <f t="shared" si="0"/>
        <v>12.3</v>
      </c>
      <c r="I14" s="100"/>
      <c r="K14" s="15"/>
      <c r="L14" s="15"/>
    </row>
    <row r="15" spans="2:13" ht="14.25" customHeight="1" x14ac:dyDescent="0.25">
      <c r="B15" s="103"/>
      <c r="C15" s="3">
        <v>10</v>
      </c>
      <c r="D15" s="12">
        <v>2.5</v>
      </c>
      <c r="E15" s="12">
        <v>1</v>
      </c>
      <c r="F15" s="12">
        <v>0.8</v>
      </c>
      <c r="G15" s="13">
        <v>8.5</v>
      </c>
      <c r="H15" s="13">
        <f t="shared" si="0"/>
        <v>12.8</v>
      </c>
      <c r="I15" s="100"/>
      <c r="K15" s="15"/>
      <c r="L15" s="15"/>
    </row>
    <row r="16" spans="2:13" ht="15" customHeight="1" x14ac:dyDescent="0.25">
      <c r="B16" s="103"/>
      <c r="C16" s="3">
        <v>11</v>
      </c>
      <c r="D16" s="12">
        <v>2.5</v>
      </c>
      <c r="E16" s="12">
        <v>1</v>
      </c>
      <c r="F16" s="12">
        <v>0.8</v>
      </c>
      <c r="G16" s="13">
        <v>9</v>
      </c>
      <c r="H16" s="13">
        <f t="shared" si="0"/>
        <v>13.3</v>
      </c>
      <c r="I16" s="100"/>
      <c r="K16" s="15"/>
      <c r="L16" s="15"/>
    </row>
    <row r="17" spans="2:12" ht="13" thickBot="1" x14ac:dyDescent="0.3">
      <c r="B17" s="104"/>
      <c r="C17" s="5">
        <v>12</v>
      </c>
      <c r="D17" s="12">
        <v>2.5</v>
      </c>
      <c r="E17" s="12">
        <v>1</v>
      </c>
      <c r="F17" s="12">
        <v>0.8</v>
      </c>
      <c r="G17" s="13">
        <v>9</v>
      </c>
      <c r="H17" s="13">
        <f t="shared" si="0"/>
        <v>13.3</v>
      </c>
      <c r="I17" s="101"/>
      <c r="K17" s="15"/>
      <c r="L17" s="15"/>
    </row>
    <row r="18" spans="2:12" ht="12.75" customHeight="1" x14ac:dyDescent="0.25">
      <c r="B18" s="102" t="s">
        <v>8</v>
      </c>
      <c r="C18" s="4">
        <v>1</v>
      </c>
      <c r="D18" s="4"/>
      <c r="E18" s="4"/>
      <c r="F18" s="4"/>
      <c r="G18" s="9"/>
      <c r="H18" s="9"/>
      <c r="I18" s="107" t="s">
        <v>13</v>
      </c>
      <c r="K18" s="14"/>
      <c r="L18" s="14"/>
    </row>
    <row r="19" spans="2:12" x14ac:dyDescent="0.25">
      <c r="B19" s="103"/>
      <c r="C19" s="3">
        <v>2</v>
      </c>
      <c r="D19" s="3"/>
      <c r="E19" s="3"/>
      <c r="F19" s="3"/>
      <c r="G19" s="7"/>
      <c r="H19" s="7"/>
      <c r="I19" s="108"/>
      <c r="K19" s="14"/>
      <c r="L19" s="14"/>
    </row>
    <row r="20" spans="2:12" x14ac:dyDescent="0.25">
      <c r="B20" s="103"/>
      <c r="C20" s="3">
        <v>3</v>
      </c>
      <c r="D20" s="3"/>
      <c r="E20" s="3"/>
      <c r="F20" s="3"/>
      <c r="G20" s="7"/>
      <c r="H20" s="7"/>
      <c r="I20" s="108"/>
      <c r="K20" s="14"/>
      <c r="L20" s="14"/>
    </row>
    <row r="21" spans="2:12" x14ac:dyDescent="0.25">
      <c r="B21" s="103"/>
      <c r="C21" s="3">
        <v>4</v>
      </c>
      <c r="D21" s="3"/>
      <c r="E21" s="3"/>
      <c r="F21" s="3"/>
      <c r="G21" s="7"/>
      <c r="H21" s="7"/>
      <c r="I21" s="108"/>
      <c r="K21" s="14"/>
      <c r="L21" s="14"/>
    </row>
    <row r="22" spans="2:12" x14ac:dyDescent="0.25">
      <c r="B22" s="103"/>
      <c r="C22" s="3">
        <v>5</v>
      </c>
      <c r="D22" s="3"/>
      <c r="E22" s="3"/>
      <c r="F22" s="3"/>
      <c r="G22" s="7"/>
      <c r="H22" s="7"/>
      <c r="I22" s="108"/>
      <c r="K22" s="14"/>
      <c r="L22" s="14"/>
    </row>
    <row r="23" spans="2:12" x14ac:dyDescent="0.25">
      <c r="B23" s="103"/>
      <c r="C23" s="3">
        <v>6</v>
      </c>
      <c r="D23" s="3"/>
      <c r="E23" s="3"/>
      <c r="F23" s="3"/>
      <c r="G23" s="7"/>
      <c r="H23" s="7"/>
      <c r="I23" s="108"/>
      <c r="K23" s="14"/>
      <c r="L23" s="14"/>
    </row>
    <row r="24" spans="2:12" x14ac:dyDescent="0.25">
      <c r="B24" s="103"/>
      <c r="C24" s="3">
        <v>7</v>
      </c>
      <c r="D24" s="3"/>
      <c r="E24" s="3"/>
      <c r="F24" s="3"/>
      <c r="G24" s="7"/>
      <c r="H24" s="7"/>
      <c r="I24" s="108"/>
      <c r="K24" s="14"/>
      <c r="L24" s="14"/>
    </row>
    <row r="25" spans="2:12" x14ac:dyDescent="0.25">
      <c r="B25" s="103"/>
      <c r="C25" s="3">
        <v>8</v>
      </c>
      <c r="D25" s="3"/>
      <c r="E25" s="3"/>
      <c r="F25" s="3"/>
      <c r="G25" s="7"/>
      <c r="H25" s="7"/>
      <c r="I25" s="108"/>
      <c r="K25" s="14"/>
      <c r="L25" s="14"/>
    </row>
    <row r="26" spans="2:12" x14ac:dyDescent="0.25">
      <c r="B26" s="103"/>
      <c r="C26" s="3">
        <v>9</v>
      </c>
      <c r="D26" s="3"/>
      <c r="E26" s="3"/>
      <c r="F26" s="3"/>
      <c r="G26" s="7"/>
      <c r="H26" s="7"/>
      <c r="I26" s="108"/>
      <c r="K26" s="14"/>
      <c r="L26" s="14"/>
    </row>
    <row r="27" spans="2:12" x14ac:dyDescent="0.25">
      <c r="B27" s="103"/>
      <c r="C27" s="3">
        <v>10</v>
      </c>
      <c r="D27" s="3"/>
      <c r="E27" s="3"/>
      <c r="F27" s="3"/>
      <c r="G27" s="7"/>
      <c r="H27" s="7"/>
      <c r="I27" s="108"/>
      <c r="K27" s="14"/>
      <c r="L27" s="14"/>
    </row>
    <row r="28" spans="2:12" x14ac:dyDescent="0.25">
      <c r="B28" s="103"/>
      <c r="C28" s="3">
        <v>11</v>
      </c>
      <c r="D28" s="3"/>
      <c r="E28" s="3"/>
      <c r="F28" s="3"/>
      <c r="G28" s="7"/>
      <c r="H28" s="7"/>
      <c r="I28" s="108"/>
      <c r="K28" s="14"/>
      <c r="L28" s="14"/>
    </row>
    <row r="29" spans="2:12" ht="13" thickBot="1" x14ac:dyDescent="0.3">
      <c r="B29" s="104"/>
      <c r="C29" s="5">
        <v>12</v>
      </c>
      <c r="D29" s="5"/>
      <c r="E29" s="5"/>
      <c r="F29" s="5"/>
      <c r="G29" s="8"/>
      <c r="H29" s="8"/>
      <c r="I29" s="109"/>
      <c r="K29" s="14"/>
      <c r="L29" s="14"/>
    </row>
    <row r="30" spans="2:12" ht="12.75" customHeight="1" x14ac:dyDescent="0.25">
      <c r="B30" s="102" t="s">
        <v>9</v>
      </c>
      <c r="C30" s="4">
        <v>1</v>
      </c>
      <c r="D30" s="4"/>
      <c r="E30" s="4"/>
      <c r="F30" s="4"/>
      <c r="G30" s="9"/>
      <c r="H30" s="9"/>
      <c r="I30" s="107" t="s">
        <v>13</v>
      </c>
      <c r="K30" s="14"/>
      <c r="L30" s="14"/>
    </row>
    <row r="31" spans="2:12" x14ac:dyDescent="0.25">
      <c r="B31" s="103"/>
      <c r="C31" s="3">
        <v>2</v>
      </c>
      <c r="D31" s="3"/>
      <c r="E31" s="3"/>
      <c r="F31" s="3"/>
      <c r="G31" s="7"/>
      <c r="H31" s="7"/>
      <c r="I31" s="108"/>
      <c r="K31" s="14"/>
      <c r="L31" s="14"/>
    </row>
    <row r="32" spans="2:12" x14ac:dyDescent="0.25">
      <c r="B32" s="103"/>
      <c r="C32" s="3">
        <v>3</v>
      </c>
      <c r="D32" s="3"/>
      <c r="E32" s="3"/>
      <c r="F32" s="3"/>
      <c r="G32" s="7"/>
      <c r="H32" s="7"/>
      <c r="I32" s="108"/>
      <c r="K32" s="14"/>
      <c r="L32" s="14"/>
    </row>
    <row r="33" spans="2:12" x14ac:dyDescent="0.25">
      <c r="B33" s="103"/>
      <c r="C33" s="3">
        <v>4</v>
      </c>
      <c r="D33" s="3"/>
      <c r="E33" s="3"/>
      <c r="F33" s="3"/>
      <c r="G33" s="7"/>
      <c r="H33" s="7"/>
      <c r="I33" s="108"/>
      <c r="K33" s="14"/>
      <c r="L33" s="14"/>
    </row>
    <row r="34" spans="2:12" x14ac:dyDescent="0.25">
      <c r="B34" s="103"/>
      <c r="C34" s="3">
        <v>5</v>
      </c>
      <c r="D34" s="3"/>
      <c r="E34" s="3"/>
      <c r="F34" s="3"/>
      <c r="G34" s="7"/>
      <c r="H34" s="7"/>
      <c r="I34" s="108"/>
      <c r="K34" s="14"/>
      <c r="L34" s="14"/>
    </row>
    <row r="35" spans="2:12" x14ac:dyDescent="0.25">
      <c r="B35" s="103"/>
      <c r="C35" s="3">
        <v>6</v>
      </c>
      <c r="D35" s="3"/>
      <c r="E35" s="3"/>
      <c r="F35" s="3"/>
      <c r="G35" s="7"/>
      <c r="H35" s="7"/>
      <c r="I35" s="108"/>
      <c r="K35" s="14"/>
      <c r="L35" s="14"/>
    </row>
    <row r="36" spans="2:12" x14ac:dyDescent="0.25">
      <c r="B36" s="103"/>
      <c r="C36" s="3">
        <v>7</v>
      </c>
      <c r="D36" s="3"/>
      <c r="E36" s="3"/>
      <c r="F36" s="3"/>
      <c r="G36" s="7"/>
      <c r="H36" s="7"/>
      <c r="I36" s="108"/>
      <c r="K36" s="14"/>
      <c r="L36" s="14"/>
    </row>
    <row r="37" spans="2:12" x14ac:dyDescent="0.25">
      <c r="B37" s="103"/>
      <c r="C37" s="3">
        <v>8</v>
      </c>
      <c r="D37" s="3"/>
      <c r="E37" s="3"/>
      <c r="F37" s="3"/>
      <c r="G37" s="7"/>
      <c r="H37" s="7"/>
      <c r="I37" s="108"/>
      <c r="K37" s="14"/>
      <c r="L37" s="14"/>
    </row>
    <row r="38" spans="2:12" x14ac:dyDescent="0.25">
      <c r="B38" s="103"/>
      <c r="C38" s="3">
        <v>9</v>
      </c>
      <c r="D38" s="3"/>
      <c r="E38" s="3"/>
      <c r="F38" s="3"/>
      <c r="G38" s="7"/>
      <c r="H38" s="7"/>
      <c r="I38" s="108"/>
      <c r="K38" s="14"/>
      <c r="L38" s="14"/>
    </row>
    <row r="39" spans="2:12" x14ac:dyDescent="0.25">
      <c r="B39" s="103"/>
      <c r="C39" s="3">
        <v>10</v>
      </c>
      <c r="D39" s="3"/>
      <c r="E39" s="3"/>
      <c r="F39" s="3"/>
      <c r="G39" s="7"/>
      <c r="H39" s="7"/>
      <c r="I39" s="108"/>
      <c r="K39" s="14"/>
      <c r="L39" s="14"/>
    </row>
    <row r="40" spans="2:12" x14ac:dyDescent="0.25">
      <c r="B40" s="103"/>
      <c r="C40" s="3">
        <v>11</v>
      </c>
      <c r="D40" s="3"/>
      <c r="E40" s="3"/>
      <c r="F40" s="3"/>
      <c r="G40" s="7"/>
      <c r="H40" s="7"/>
      <c r="I40" s="108"/>
      <c r="K40" s="14"/>
      <c r="L40" s="14"/>
    </row>
    <row r="41" spans="2:12" ht="13" thickBot="1" x14ac:dyDescent="0.3">
      <c r="B41" s="104"/>
      <c r="C41" s="5">
        <v>12</v>
      </c>
      <c r="D41" s="5"/>
      <c r="E41" s="5"/>
      <c r="F41" s="5"/>
      <c r="G41" s="8"/>
      <c r="H41" s="8"/>
      <c r="I41" s="109"/>
      <c r="K41" s="14"/>
      <c r="L41" s="14"/>
    </row>
    <row r="42" spans="2:12" ht="12.75" customHeight="1" x14ac:dyDescent="0.25">
      <c r="B42" s="102" t="s">
        <v>10</v>
      </c>
      <c r="C42" s="4">
        <v>1</v>
      </c>
      <c r="D42" s="4"/>
      <c r="E42" s="4"/>
      <c r="F42" s="4"/>
      <c r="G42" s="9"/>
      <c r="H42" s="9"/>
      <c r="I42" s="107" t="s">
        <v>13</v>
      </c>
      <c r="K42" s="14"/>
      <c r="L42" s="14"/>
    </row>
    <row r="43" spans="2:12" x14ac:dyDescent="0.25">
      <c r="B43" s="103"/>
      <c r="C43" s="3">
        <v>2</v>
      </c>
      <c r="D43" s="3"/>
      <c r="E43" s="3"/>
      <c r="F43" s="3"/>
      <c r="G43" s="7"/>
      <c r="H43" s="7"/>
      <c r="I43" s="108"/>
      <c r="K43" s="14"/>
      <c r="L43" s="14"/>
    </row>
    <row r="44" spans="2:12" x14ac:dyDescent="0.25">
      <c r="B44" s="103"/>
      <c r="C44" s="3">
        <v>3</v>
      </c>
      <c r="D44" s="3"/>
      <c r="E44" s="3"/>
      <c r="F44" s="3"/>
      <c r="G44" s="7"/>
      <c r="H44" s="7"/>
      <c r="I44" s="108"/>
      <c r="K44" s="14"/>
      <c r="L44" s="14"/>
    </row>
    <row r="45" spans="2:12" x14ac:dyDescent="0.25">
      <c r="B45" s="103"/>
      <c r="C45" s="3">
        <v>4</v>
      </c>
      <c r="D45" s="3"/>
      <c r="E45" s="3"/>
      <c r="F45" s="3"/>
      <c r="G45" s="7"/>
      <c r="H45" s="7"/>
      <c r="I45" s="108"/>
      <c r="K45" s="14"/>
      <c r="L45" s="14"/>
    </row>
    <row r="46" spans="2:12" x14ac:dyDescent="0.25">
      <c r="B46" s="103"/>
      <c r="C46" s="3">
        <v>5</v>
      </c>
      <c r="D46" s="3"/>
      <c r="E46" s="3"/>
      <c r="F46" s="3"/>
      <c r="G46" s="7"/>
      <c r="H46" s="7"/>
      <c r="I46" s="108"/>
      <c r="K46" s="14"/>
      <c r="L46" s="14"/>
    </row>
    <row r="47" spans="2:12" x14ac:dyDescent="0.25">
      <c r="B47" s="103"/>
      <c r="C47" s="3">
        <v>6</v>
      </c>
      <c r="D47" s="3"/>
      <c r="E47" s="3"/>
      <c r="F47" s="3"/>
      <c r="G47" s="7"/>
      <c r="H47" s="7"/>
      <c r="I47" s="108"/>
      <c r="K47" s="14"/>
      <c r="L47" s="14"/>
    </row>
    <row r="48" spans="2:12" x14ac:dyDescent="0.25">
      <c r="B48" s="103"/>
      <c r="C48" s="3">
        <v>7</v>
      </c>
      <c r="D48" s="3"/>
      <c r="E48" s="3"/>
      <c r="F48" s="3"/>
      <c r="G48" s="7"/>
      <c r="H48" s="7"/>
      <c r="I48" s="108"/>
      <c r="K48" s="14"/>
      <c r="L48" s="14"/>
    </row>
    <row r="49" spans="2:12" x14ac:dyDescent="0.25">
      <c r="B49" s="103"/>
      <c r="C49" s="3">
        <v>8</v>
      </c>
      <c r="D49" s="3"/>
      <c r="E49" s="3"/>
      <c r="F49" s="3"/>
      <c r="G49" s="7"/>
      <c r="H49" s="7"/>
      <c r="I49" s="108"/>
      <c r="K49" s="14"/>
      <c r="L49" s="14"/>
    </row>
    <row r="50" spans="2:12" x14ac:dyDescent="0.25">
      <c r="B50" s="103"/>
      <c r="C50" s="3">
        <v>9</v>
      </c>
      <c r="D50" s="3"/>
      <c r="E50" s="3"/>
      <c r="F50" s="3"/>
      <c r="G50" s="7"/>
      <c r="H50" s="7"/>
      <c r="I50" s="108"/>
      <c r="K50" s="14"/>
      <c r="L50" s="14"/>
    </row>
    <row r="51" spans="2:12" x14ac:dyDescent="0.25">
      <c r="B51" s="103"/>
      <c r="C51" s="3">
        <v>10</v>
      </c>
      <c r="D51" s="3"/>
      <c r="E51" s="3"/>
      <c r="F51" s="3"/>
      <c r="G51" s="7"/>
      <c r="H51" s="7"/>
      <c r="I51" s="108"/>
      <c r="K51" s="14"/>
      <c r="L51" s="14"/>
    </row>
    <row r="52" spans="2:12" x14ac:dyDescent="0.25">
      <c r="B52" s="103"/>
      <c r="C52" s="3">
        <v>11</v>
      </c>
      <c r="D52" s="3"/>
      <c r="E52" s="3"/>
      <c r="F52" s="3"/>
      <c r="G52" s="7"/>
      <c r="H52" s="7"/>
      <c r="I52" s="108"/>
      <c r="K52" s="14"/>
      <c r="L52" s="14"/>
    </row>
    <row r="53" spans="2:12" ht="13" thickBot="1" x14ac:dyDescent="0.3">
      <c r="B53" s="104"/>
      <c r="C53" s="5">
        <v>12</v>
      </c>
      <c r="D53" s="5"/>
      <c r="E53" s="5"/>
      <c r="F53" s="5"/>
      <c r="G53" s="8"/>
      <c r="H53" s="8"/>
      <c r="I53" s="109"/>
      <c r="K53" s="14"/>
      <c r="L53" s="14"/>
    </row>
    <row r="54" spans="2:12" ht="12.75" customHeight="1" x14ac:dyDescent="0.25">
      <c r="B54" s="102" t="s">
        <v>11</v>
      </c>
      <c r="C54" s="4">
        <v>1</v>
      </c>
      <c r="D54" s="4"/>
      <c r="E54" s="4"/>
      <c r="F54" s="4"/>
      <c r="G54" s="9"/>
      <c r="H54" s="9"/>
      <c r="I54" s="107" t="s">
        <v>13</v>
      </c>
      <c r="K54" s="14"/>
      <c r="L54" s="14"/>
    </row>
    <row r="55" spans="2:12" x14ac:dyDescent="0.25">
      <c r="B55" s="103"/>
      <c r="C55" s="3">
        <v>2</v>
      </c>
      <c r="D55" s="3"/>
      <c r="E55" s="3"/>
      <c r="F55" s="3"/>
      <c r="G55" s="7"/>
      <c r="H55" s="7"/>
      <c r="I55" s="108"/>
      <c r="K55" s="14"/>
      <c r="L55" s="14"/>
    </row>
    <row r="56" spans="2:12" x14ac:dyDescent="0.25">
      <c r="B56" s="103"/>
      <c r="C56" s="3">
        <v>3</v>
      </c>
      <c r="D56" s="3"/>
      <c r="E56" s="3"/>
      <c r="F56" s="3"/>
      <c r="G56" s="7"/>
      <c r="H56" s="7"/>
      <c r="I56" s="108"/>
      <c r="K56" s="14"/>
      <c r="L56" s="14"/>
    </row>
    <row r="57" spans="2:12" x14ac:dyDescent="0.25">
      <c r="B57" s="103"/>
      <c r="C57" s="3">
        <v>4</v>
      </c>
      <c r="D57" s="3"/>
      <c r="E57" s="3"/>
      <c r="F57" s="3"/>
      <c r="G57" s="7"/>
      <c r="H57" s="7"/>
      <c r="I57" s="108"/>
      <c r="K57" s="14"/>
      <c r="L57" s="14"/>
    </row>
    <row r="58" spans="2:12" x14ac:dyDescent="0.25">
      <c r="B58" s="103"/>
      <c r="C58" s="3">
        <v>5</v>
      </c>
      <c r="D58" s="3"/>
      <c r="E58" s="3"/>
      <c r="F58" s="3"/>
      <c r="G58" s="7"/>
      <c r="H58" s="7"/>
      <c r="I58" s="108"/>
      <c r="K58" s="14"/>
      <c r="L58" s="14"/>
    </row>
    <row r="59" spans="2:12" x14ac:dyDescent="0.25">
      <c r="B59" s="103"/>
      <c r="C59" s="3">
        <v>6</v>
      </c>
      <c r="D59" s="3"/>
      <c r="E59" s="3"/>
      <c r="F59" s="3"/>
      <c r="G59" s="7"/>
      <c r="H59" s="7"/>
      <c r="I59" s="108"/>
      <c r="K59" s="14"/>
      <c r="L59" s="14"/>
    </row>
    <row r="60" spans="2:12" x14ac:dyDescent="0.25">
      <c r="B60" s="103"/>
      <c r="C60" s="3">
        <v>7</v>
      </c>
      <c r="D60" s="3"/>
      <c r="E60" s="3"/>
      <c r="F60" s="3"/>
      <c r="G60" s="7"/>
      <c r="H60" s="7"/>
      <c r="I60" s="108"/>
      <c r="K60" s="14"/>
      <c r="L60" s="14"/>
    </row>
    <row r="61" spans="2:12" x14ac:dyDescent="0.25">
      <c r="B61" s="103"/>
      <c r="C61" s="3">
        <v>8</v>
      </c>
      <c r="D61" s="3"/>
      <c r="E61" s="3"/>
      <c r="F61" s="3"/>
      <c r="G61" s="7"/>
      <c r="H61" s="7"/>
      <c r="I61" s="108"/>
      <c r="K61" s="14"/>
      <c r="L61" s="14"/>
    </row>
    <row r="62" spans="2:12" x14ac:dyDescent="0.25">
      <c r="B62" s="103"/>
      <c r="C62" s="3">
        <v>9</v>
      </c>
      <c r="D62" s="3"/>
      <c r="E62" s="3"/>
      <c r="F62" s="3"/>
      <c r="G62" s="7"/>
      <c r="H62" s="7"/>
      <c r="I62" s="108"/>
      <c r="K62" s="14"/>
      <c r="L62" s="14"/>
    </row>
    <row r="63" spans="2:12" x14ac:dyDescent="0.25">
      <c r="B63" s="103"/>
      <c r="C63" s="3">
        <v>10</v>
      </c>
      <c r="D63" s="3"/>
      <c r="E63" s="3"/>
      <c r="F63" s="3"/>
      <c r="G63" s="7"/>
      <c r="H63" s="7"/>
      <c r="I63" s="108"/>
      <c r="K63" s="14"/>
      <c r="L63" s="14"/>
    </row>
    <row r="64" spans="2:12" x14ac:dyDescent="0.25">
      <c r="B64" s="103"/>
      <c r="C64" s="3">
        <v>11</v>
      </c>
      <c r="D64" s="3"/>
      <c r="E64" s="3"/>
      <c r="F64" s="3"/>
      <c r="G64" s="7"/>
      <c r="H64" s="7"/>
      <c r="I64" s="108"/>
      <c r="K64" s="14"/>
      <c r="L64" s="14"/>
    </row>
    <row r="65" spans="2:12" ht="13" thickBot="1" x14ac:dyDescent="0.3">
      <c r="B65" s="104"/>
      <c r="C65" s="5">
        <v>12</v>
      </c>
      <c r="D65" s="5"/>
      <c r="E65" s="5"/>
      <c r="F65" s="5"/>
      <c r="G65" s="8"/>
      <c r="H65" s="8"/>
      <c r="I65" s="109"/>
      <c r="K65" s="14"/>
      <c r="L65" s="14"/>
    </row>
  </sheetData>
  <mergeCells count="16">
    <mergeCell ref="K2:M2"/>
    <mergeCell ref="I12:I17"/>
    <mergeCell ref="B42:B53"/>
    <mergeCell ref="B54:B65"/>
    <mergeCell ref="D4:H4"/>
    <mergeCell ref="I18:I29"/>
    <mergeCell ref="I30:I41"/>
    <mergeCell ref="I42:I53"/>
    <mergeCell ref="I54:I65"/>
    <mergeCell ref="I4:I5"/>
    <mergeCell ref="I6:I11"/>
    <mergeCell ref="B18:B29"/>
    <mergeCell ref="B30:B41"/>
    <mergeCell ref="C4:C5"/>
    <mergeCell ref="B4:B5"/>
    <mergeCell ref="B6:B17"/>
  </mergeCells>
  <phoneticPr fontId="3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5"/>
  <sheetViews>
    <sheetView workbookViewId="0">
      <selection activeCell="C6" sqref="C6"/>
    </sheetView>
  </sheetViews>
  <sheetFormatPr defaultRowHeight="12.5" x14ac:dyDescent="0.25"/>
  <cols>
    <col min="1" max="1" width="10.36328125" bestFit="1" customWidth="1"/>
    <col min="2" max="2" width="34.81640625" style="29" bestFit="1" customWidth="1"/>
    <col min="3" max="3" width="13.81640625" bestFit="1" customWidth="1"/>
    <col min="4" max="4" width="12.7265625" bestFit="1" customWidth="1"/>
    <col min="6" max="6" width="14.81640625" bestFit="1" customWidth="1"/>
    <col min="7" max="7" width="13.81640625" bestFit="1" customWidth="1"/>
  </cols>
  <sheetData>
    <row r="3" spans="1:7" x14ac:dyDescent="0.25">
      <c r="A3" s="24"/>
      <c r="B3" s="26" t="s">
        <v>66</v>
      </c>
      <c r="C3" s="25"/>
    </row>
    <row r="4" spans="1:7" x14ac:dyDescent="0.25">
      <c r="A4" s="26" t="s">
        <v>29</v>
      </c>
      <c r="B4" s="24" t="s">
        <v>65</v>
      </c>
      <c r="C4" s="31" t="s">
        <v>67</v>
      </c>
    </row>
    <row r="5" spans="1:7" x14ac:dyDescent="0.25">
      <c r="A5" s="24">
        <v>1</v>
      </c>
      <c r="B5" s="32">
        <v>243732696.01598397</v>
      </c>
      <c r="C5" s="33">
        <v>235490527.55167541</v>
      </c>
      <c r="D5" s="29">
        <f>GETPIVOTDATA("Sum of Cost of Energy Purchased 
(Php)",$A$3,"Year",1)-GETPIVOTDATA("Sum of PV",$A$3,"Year",1)</f>
        <v>8242168.4643085599</v>
      </c>
      <c r="F5" s="29">
        <v>235490527.55167535</v>
      </c>
      <c r="G5" s="30">
        <f>C5-F5</f>
        <v>0</v>
      </c>
    </row>
    <row r="6" spans="1:7" x14ac:dyDescent="0.25">
      <c r="A6" s="27">
        <v>2</v>
      </c>
      <c r="B6" s="34">
        <v>243732706.76798397</v>
      </c>
      <c r="C6" s="35">
        <v>227527089.79717988</v>
      </c>
      <c r="D6" s="29">
        <f t="shared" ref="D6:D15" si="0">GETPIVOTDATA("Sum of Cost of Energy Purchased 
(Php)",$A$3,"Year",1)-GETPIVOTDATA("Sum of PV",$A$3,"Year",1)</f>
        <v>8242168.4643085599</v>
      </c>
      <c r="F6" s="29">
        <v>227527089.79717988</v>
      </c>
      <c r="G6" s="30">
        <f t="shared" ref="G6:G14" si="1">C6-F6</f>
        <v>0</v>
      </c>
    </row>
    <row r="7" spans="1:7" x14ac:dyDescent="0.25">
      <c r="A7" s="27">
        <v>3</v>
      </c>
      <c r="B7" s="34">
        <v>243732717.51998398</v>
      </c>
      <c r="C7" s="35">
        <v>219832946.69979411</v>
      </c>
      <c r="D7" s="29">
        <f t="shared" si="0"/>
        <v>8242168.4643085599</v>
      </c>
      <c r="F7" s="29">
        <v>219832946.69979414</v>
      </c>
      <c r="G7" s="30">
        <f t="shared" si="1"/>
        <v>0</v>
      </c>
    </row>
    <row r="8" spans="1:7" x14ac:dyDescent="0.25">
      <c r="A8" s="27">
        <v>4</v>
      </c>
      <c r="B8" s="34">
        <v>243732728.27198398</v>
      </c>
      <c r="C8" s="35">
        <v>212398991.68838856</v>
      </c>
      <c r="D8" s="29">
        <f t="shared" si="0"/>
        <v>8242168.4643085599</v>
      </c>
      <c r="F8" s="29">
        <v>212398991.68838853</v>
      </c>
      <c r="G8" s="30">
        <f t="shared" si="1"/>
        <v>0</v>
      </c>
    </row>
    <row r="9" spans="1:7" x14ac:dyDescent="0.25">
      <c r="A9" s="27">
        <v>5</v>
      </c>
      <c r="B9" s="34">
        <v>243732739.02398396</v>
      </c>
      <c r="C9" s="35">
        <v>205216426.14312601</v>
      </c>
      <c r="D9" s="29">
        <f t="shared" si="0"/>
        <v>8242168.4643085599</v>
      </c>
      <c r="F9" s="29">
        <v>205216426.14312598</v>
      </c>
      <c r="G9" s="30">
        <f t="shared" si="1"/>
        <v>0</v>
      </c>
    </row>
    <row r="10" spans="1:7" x14ac:dyDescent="0.25">
      <c r="A10" s="27">
        <v>6</v>
      </c>
      <c r="B10" s="34">
        <v>243732749.77598399</v>
      </c>
      <c r="C10" s="35">
        <v>198276748.98166329</v>
      </c>
      <c r="D10" s="29">
        <f t="shared" si="0"/>
        <v>8242168.4643085599</v>
      </c>
      <c r="F10" s="29">
        <v>198276748.98166326</v>
      </c>
      <c r="G10" s="30">
        <f t="shared" si="1"/>
        <v>0</v>
      </c>
    </row>
    <row r="11" spans="1:7" x14ac:dyDescent="0.25">
      <c r="A11" s="27">
        <v>7</v>
      </c>
      <c r="B11" s="34">
        <v>243732760.52798396</v>
      </c>
      <c r="C11" s="35">
        <v>191571746.59750935</v>
      </c>
      <c r="D11" s="29">
        <f t="shared" si="0"/>
        <v>8242168.4643085599</v>
      </c>
      <c r="F11" s="29">
        <v>191571746.59750935</v>
      </c>
      <c r="G11" s="30">
        <f t="shared" si="1"/>
        <v>0</v>
      </c>
    </row>
    <row r="12" spans="1:7" x14ac:dyDescent="0.25">
      <c r="A12" s="27">
        <v>8</v>
      </c>
      <c r="B12" s="34">
        <v>243732771.279984</v>
      </c>
      <c r="C12" s="35">
        <v>185093483.13863209</v>
      </c>
      <c r="D12" s="29">
        <f t="shared" si="0"/>
        <v>8242168.4643085599</v>
      </c>
      <c r="F12" s="29">
        <v>185093483.13863212</v>
      </c>
      <c r="G12" s="30">
        <f t="shared" si="1"/>
        <v>0</v>
      </c>
    </row>
    <row r="13" spans="1:7" x14ac:dyDescent="0.25">
      <c r="A13" s="27">
        <v>9</v>
      </c>
      <c r="B13" s="34">
        <v>243732782.031984</v>
      </c>
      <c r="C13" s="35">
        <v>178834291.11480695</v>
      </c>
      <c r="D13" s="29">
        <f t="shared" si="0"/>
        <v>8242168.4643085599</v>
      </c>
      <c r="F13" s="29">
        <v>178834291.11480695</v>
      </c>
      <c r="G13" s="30">
        <f t="shared" si="1"/>
        <v>0</v>
      </c>
    </row>
    <row r="14" spans="1:7" x14ac:dyDescent="0.25">
      <c r="A14" s="27">
        <v>10</v>
      </c>
      <c r="B14" s="34">
        <v>243732792.78398401</v>
      </c>
      <c r="C14" s="35">
        <v>172786762.32259166</v>
      </c>
      <c r="D14" s="29">
        <f t="shared" si="0"/>
        <v>8242168.4643085599</v>
      </c>
      <c r="F14" s="29">
        <v>172786762.32259166</v>
      </c>
      <c r="G14" s="30">
        <f t="shared" si="1"/>
        <v>0</v>
      </c>
    </row>
    <row r="15" spans="1:7" x14ac:dyDescent="0.25">
      <c r="A15" s="28" t="s">
        <v>64</v>
      </c>
      <c r="B15" s="36">
        <v>2437327443.9998398</v>
      </c>
      <c r="C15" s="37">
        <v>2027029014.035367</v>
      </c>
      <c r="D15" s="29">
        <f t="shared" si="0"/>
        <v>8242168.4643085599</v>
      </c>
    </row>
    <row r="16" spans="1:7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54"/>
  <sheetViews>
    <sheetView zoomScale="85" zoomScaleNormal="85" workbookViewId="0">
      <selection activeCell="E162" sqref="E162"/>
    </sheetView>
  </sheetViews>
  <sheetFormatPr defaultRowHeight="12.5" x14ac:dyDescent="0.25"/>
  <cols>
    <col min="1" max="1" width="5.7265625" style="38" customWidth="1"/>
    <col min="2" max="2" width="5.1796875" style="41" customWidth="1"/>
    <col min="3" max="3" width="9.7265625" style="41" customWidth="1"/>
    <col min="4" max="4" width="10" style="41" customWidth="1"/>
    <col min="5" max="5" width="14.36328125" style="38" customWidth="1"/>
    <col min="6" max="6" width="16.6328125" style="38" customWidth="1"/>
    <col min="7" max="7" width="10.08984375" style="38" customWidth="1"/>
    <col min="8" max="8" width="10.90625" style="38" customWidth="1"/>
    <col min="9" max="10" width="11.1796875" style="38" customWidth="1"/>
    <col min="11" max="11" width="11.453125" style="38" customWidth="1"/>
    <col min="12" max="12" width="11.81640625" style="38" customWidth="1"/>
    <col min="13" max="13" width="14.81640625" style="38" customWidth="1"/>
    <col min="14" max="14" width="13.81640625" style="38" bestFit="1" customWidth="1"/>
    <col min="15" max="15" width="12.453125" style="38" bestFit="1" customWidth="1"/>
    <col min="16" max="16" width="13.81640625" style="38" bestFit="1" customWidth="1"/>
    <col min="17" max="18" width="14.81640625" style="38" bestFit="1" customWidth="1"/>
    <col min="19" max="16384" width="8.7265625" style="38"/>
  </cols>
  <sheetData>
    <row r="1" spans="1:13" ht="13" x14ac:dyDescent="0.3">
      <c r="A1" s="40" t="s">
        <v>76</v>
      </c>
    </row>
    <row r="2" spans="1:13" x14ac:dyDescent="0.25">
      <c r="A2" s="42" t="s">
        <v>77</v>
      </c>
    </row>
    <row r="3" spans="1:13" x14ac:dyDescent="0.25">
      <c r="A3" s="42" t="s">
        <v>78</v>
      </c>
    </row>
    <row r="4" spans="1:13" x14ac:dyDescent="0.25">
      <c r="A4" s="65" t="s">
        <v>92</v>
      </c>
    </row>
    <row r="5" spans="1:13" x14ac:dyDescent="0.25">
      <c r="A5" s="42"/>
    </row>
    <row r="6" spans="1:13" ht="18" x14ac:dyDescent="0.4">
      <c r="A6" s="43" t="s">
        <v>80</v>
      </c>
    </row>
    <row r="7" spans="1:13" ht="15.5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</row>
    <row r="8" spans="1:13" ht="15.5" x14ac:dyDescent="0.35">
      <c r="A8" s="120" t="s">
        <v>52</v>
      </c>
      <c r="B8" s="121"/>
      <c r="C8" s="121"/>
      <c r="D8" s="122"/>
      <c r="E8" s="117" t="s">
        <v>82</v>
      </c>
      <c r="F8" s="117"/>
      <c r="G8" s="117"/>
      <c r="H8" s="117"/>
      <c r="L8" s="49"/>
      <c r="M8" s="50" t="s">
        <v>53</v>
      </c>
    </row>
    <row r="9" spans="1:13" ht="15.5" x14ac:dyDescent="0.35">
      <c r="A9" s="46" t="s">
        <v>58</v>
      </c>
      <c r="B9" s="47"/>
      <c r="C9" s="47"/>
      <c r="D9" s="47"/>
      <c r="E9" s="117" t="s">
        <v>83</v>
      </c>
      <c r="F9" s="117"/>
      <c r="G9" s="117"/>
      <c r="H9" s="117"/>
      <c r="L9" s="45"/>
      <c r="M9" s="50"/>
    </row>
    <row r="10" spans="1:13" ht="15.5" x14ac:dyDescent="0.35">
      <c r="A10" s="46" t="s">
        <v>55</v>
      </c>
      <c r="B10" s="47"/>
      <c r="C10" s="47"/>
      <c r="D10" s="48"/>
      <c r="E10" s="117" t="s">
        <v>84</v>
      </c>
      <c r="F10" s="117"/>
      <c r="G10" s="117"/>
      <c r="H10" s="117"/>
      <c r="L10" s="51"/>
      <c r="M10" s="50" t="s">
        <v>89</v>
      </c>
    </row>
    <row r="11" spans="1:13" s="41" customFormat="1" ht="15.5" x14ac:dyDescent="0.35">
      <c r="A11" s="46" t="s">
        <v>69</v>
      </c>
      <c r="B11" s="47"/>
      <c r="C11" s="47"/>
      <c r="D11" s="48"/>
      <c r="E11" s="117" t="s">
        <v>85</v>
      </c>
      <c r="F11" s="117"/>
      <c r="G11" s="117"/>
      <c r="H11" s="117"/>
      <c r="L11" s="45"/>
      <c r="M11" s="50"/>
    </row>
    <row r="12" spans="1:13" s="41" customFormat="1" ht="15.5" x14ac:dyDescent="0.35">
      <c r="A12" s="46" t="s">
        <v>70</v>
      </c>
      <c r="B12" s="47"/>
      <c r="C12" s="47"/>
      <c r="D12" s="48"/>
      <c r="E12" s="117" t="s">
        <v>86</v>
      </c>
      <c r="F12" s="117"/>
      <c r="G12" s="117"/>
      <c r="H12" s="117"/>
      <c r="L12" s="52"/>
      <c r="M12" s="50" t="s">
        <v>56</v>
      </c>
    </row>
    <row r="13" spans="1:13" s="41" customFormat="1" ht="15.5" x14ac:dyDescent="0.35">
      <c r="A13" s="46" t="s">
        <v>71</v>
      </c>
      <c r="B13" s="47"/>
      <c r="C13" s="47"/>
      <c r="D13" s="48"/>
      <c r="E13" s="117" t="s">
        <v>87</v>
      </c>
      <c r="F13" s="117"/>
      <c r="G13" s="117"/>
      <c r="H13" s="117"/>
      <c r="L13" s="45"/>
      <c r="M13" s="50"/>
    </row>
    <row r="14" spans="1:13" s="41" customFormat="1" ht="15.5" x14ac:dyDescent="0.35">
      <c r="A14" s="46" t="s">
        <v>72</v>
      </c>
      <c r="B14" s="47"/>
      <c r="C14" s="47"/>
      <c r="D14" s="48"/>
      <c r="E14" s="117" t="s">
        <v>88</v>
      </c>
      <c r="F14" s="117"/>
      <c r="G14" s="117"/>
      <c r="H14" s="117"/>
      <c r="L14" s="45"/>
      <c r="M14" s="50"/>
    </row>
    <row r="15" spans="1:13" s="41" customFormat="1" ht="15.5" x14ac:dyDescent="0.35">
      <c r="A15" s="120" t="s">
        <v>57</v>
      </c>
      <c r="B15" s="121"/>
      <c r="C15" s="121"/>
      <c r="D15" s="122"/>
      <c r="E15" s="117" t="s">
        <v>81</v>
      </c>
      <c r="F15" s="117"/>
      <c r="G15" s="117"/>
      <c r="H15" s="117"/>
      <c r="L15" s="45"/>
      <c r="M15" s="50"/>
    </row>
    <row r="16" spans="1:13" s="53" customFormat="1" ht="15.5" x14ac:dyDescent="0.25">
      <c r="G16" s="45"/>
    </row>
    <row r="17" spans="1:18" ht="15.5" x14ac:dyDescent="0.25">
      <c r="G17" s="45"/>
      <c r="H17" s="45"/>
      <c r="I17" s="45"/>
      <c r="J17" s="45"/>
    </row>
    <row r="18" spans="1:18" ht="15.5" x14ac:dyDescent="0.25">
      <c r="A18" s="54" t="s">
        <v>91</v>
      </c>
      <c r="F18" s="85">
        <v>3.5000000000000003E-2</v>
      </c>
      <c r="G18" s="45"/>
      <c r="H18" s="45"/>
      <c r="I18" s="45"/>
      <c r="J18" s="45"/>
    </row>
    <row r="19" spans="1:18" ht="15.5" x14ac:dyDescent="0.25">
      <c r="A19" s="55" t="s">
        <v>74</v>
      </c>
      <c r="F19" s="86" t="e">
        <f>SUM(P25:P144)</f>
        <v>#DIV/0!</v>
      </c>
      <c r="G19" s="45"/>
      <c r="H19" s="45"/>
      <c r="I19" s="45"/>
      <c r="J19" s="45"/>
    </row>
    <row r="20" spans="1:18" ht="15.5" x14ac:dyDescent="0.25">
      <c r="A20" s="55" t="s">
        <v>73</v>
      </c>
      <c r="F20" s="86">
        <f>SUM(N25:N144)</f>
        <v>876960000</v>
      </c>
      <c r="G20" s="45"/>
      <c r="H20" s="45"/>
      <c r="I20" s="45"/>
      <c r="J20" s="45"/>
    </row>
    <row r="21" spans="1:18" ht="15.5" x14ac:dyDescent="0.25">
      <c r="A21" s="55" t="s">
        <v>75</v>
      </c>
      <c r="F21" s="87" t="e">
        <f>F19/F20</f>
        <v>#DIV/0!</v>
      </c>
      <c r="G21" s="45"/>
      <c r="H21" s="45"/>
      <c r="I21" s="45"/>
      <c r="J21" s="45"/>
    </row>
    <row r="22" spans="1:18" ht="15.5" x14ac:dyDescent="0.25">
      <c r="G22" s="45"/>
      <c r="H22" s="45"/>
      <c r="I22" s="45"/>
      <c r="J22" s="45"/>
    </row>
    <row r="23" spans="1:18" ht="12.5" customHeight="1" x14ac:dyDescent="0.25">
      <c r="A23" s="118" t="s">
        <v>29</v>
      </c>
      <c r="B23" s="118" t="s">
        <v>28</v>
      </c>
      <c r="C23" s="56" t="s">
        <v>25</v>
      </c>
      <c r="D23" s="56" t="s">
        <v>26</v>
      </c>
      <c r="E23" s="56" t="s">
        <v>27</v>
      </c>
      <c r="F23" s="56" t="s">
        <v>42</v>
      </c>
      <c r="G23" s="56" t="s">
        <v>43</v>
      </c>
      <c r="H23" s="56" t="s">
        <v>44</v>
      </c>
      <c r="I23" s="56" t="s">
        <v>45</v>
      </c>
      <c r="J23" s="66" t="s">
        <v>46</v>
      </c>
      <c r="K23" s="66" t="s">
        <v>99</v>
      </c>
    </row>
    <row r="24" spans="1:18" ht="52" customHeight="1" x14ac:dyDescent="0.25">
      <c r="A24" s="119"/>
      <c r="B24" s="119"/>
      <c r="C24" s="57" t="s">
        <v>30</v>
      </c>
      <c r="D24" s="57" t="s">
        <v>32</v>
      </c>
      <c r="E24" s="57" t="s">
        <v>24</v>
      </c>
      <c r="F24" s="57" t="s">
        <v>31</v>
      </c>
      <c r="G24" s="57" t="s">
        <v>50</v>
      </c>
      <c r="H24" s="67" t="s">
        <v>96</v>
      </c>
      <c r="I24" s="67" t="s">
        <v>97</v>
      </c>
      <c r="J24" s="67" t="s">
        <v>98</v>
      </c>
      <c r="K24" s="57" t="s">
        <v>49</v>
      </c>
      <c r="L24" s="57" t="s">
        <v>47</v>
      </c>
      <c r="M24" s="57" t="s">
        <v>48</v>
      </c>
      <c r="N24" s="58" t="s">
        <v>51</v>
      </c>
      <c r="O24" s="58" t="s">
        <v>59</v>
      </c>
      <c r="P24" s="58" t="s">
        <v>68</v>
      </c>
      <c r="R24" s="69"/>
    </row>
    <row r="25" spans="1:18" x14ac:dyDescent="0.25">
      <c r="A25" s="74">
        <v>1</v>
      </c>
      <c r="B25" s="75">
        <v>1</v>
      </c>
      <c r="C25" s="59"/>
      <c r="D25" s="59"/>
      <c r="E25" s="60"/>
      <c r="F25" s="59"/>
      <c r="G25" s="88" t="e">
        <f>F25/E25</f>
        <v>#DIV/0!</v>
      </c>
      <c r="H25" s="89">
        <v>120.9</v>
      </c>
      <c r="I25" s="89">
        <v>120.9</v>
      </c>
      <c r="J25" s="90">
        <f>H25/I25</f>
        <v>1</v>
      </c>
      <c r="K25" s="77" t="e">
        <f>'Bid Form 1b Fuel Foreign (1)'!K24+'Bid Form 1b Fuel Foreign (2)'!K24+'Bid Form 1b Fuel Foreign (3)'!K24+'Bid Form 1b Fuel Local (1)'!K24+'Bid Form 1b Fuel Local (2)'!K24</f>
        <v>#DIV/0!</v>
      </c>
      <c r="L25" s="91" t="e">
        <f t="shared" ref="L25:L56" si="0">IF($E$15="N",(C25+D25+G25+K25)*0.12,IF($E$15="Y",0,"INC"))</f>
        <v>#DIV/0!</v>
      </c>
      <c r="M25" s="91" t="e">
        <f t="shared" ref="M25:M56" si="1">C25+D25+G25+K25+L25</f>
        <v>#DIV/0!</v>
      </c>
      <c r="N25" s="79">
        <f>10000*24*30</f>
        <v>7200000</v>
      </c>
      <c r="O25" s="80" t="e">
        <f t="shared" ref="O25:O56" si="2">N25*M25</f>
        <v>#DIV/0!</v>
      </c>
      <c r="P25" s="84" t="e">
        <f>O25/((1+$F$18))^A25</f>
        <v>#DIV/0!</v>
      </c>
      <c r="Q25" s="70"/>
      <c r="R25" s="71"/>
    </row>
    <row r="26" spans="1:18" x14ac:dyDescent="0.25">
      <c r="A26" s="74">
        <v>1</v>
      </c>
      <c r="B26" s="75">
        <v>2</v>
      </c>
      <c r="C26" s="59"/>
      <c r="D26" s="59"/>
      <c r="E26" s="60"/>
      <c r="F26" s="77"/>
      <c r="G26" s="88" t="e">
        <f>G25*J26</f>
        <v>#DIV/0!</v>
      </c>
      <c r="H26" s="78"/>
      <c r="I26" s="89">
        <f>H25</f>
        <v>120.9</v>
      </c>
      <c r="J26" s="90">
        <f>H26/I26</f>
        <v>0</v>
      </c>
      <c r="K26" s="77" t="e">
        <f>'Bid Form 1b Fuel Foreign (1)'!K25+'Bid Form 1b Fuel Foreign (2)'!K25+'Bid Form 1b Fuel Foreign (3)'!K25+'Bid Form 1b Fuel Local (1)'!K25+'Bid Form 1b Fuel Local (2)'!K25</f>
        <v>#DIV/0!</v>
      </c>
      <c r="L26" s="91" t="e">
        <f t="shared" si="0"/>
        <v>#DIV/0!</v>
      </c>
      <c r="M26" s="91" t="e">
        <f t="shared" si="1"/>
        <v>#DIV/0!</v>
      </c>
      <c r="N26" s="79">
        <v>7440000</v>
      </c>
      <c r="O26" s="80" t="e">
        <f t="shared" si="2"/>
        <v>#DIV/0!</v>
      </c>
      <c r="P26" s="84" t="e">
        <f t="shared" ref="P26:P56" si="3">O26/((1+$F$18))^A26</f>
        <v>#DIV/0!</v>
      </c>
      <c r="Q26" s="70"/>
      <c r="R26" s="71"/>
    </row>
    <row r="27" spans="1:18" x14ac:dyDescent="0.25">
      <c r="A27" s="74">
        <v>1</v>
      </c>
      <c r="B27" s="75">
        <v>3</v>
      </c>
      <c r="C27" s="59"/>
      <c r="D27" s="59"/>
      <c r="E27" s="60"/>
      <c r="F27" s="77"/>
      <c r="G27" s="88" t="e">
        <f t="shared" ref="G27:G90" si="4">G26*J27</f>
        <v>#DIV/0!</v>
      </c>
      <c r="H27" s="78"/>
      <c r="I27" s="89">
        <f t="shared" ref="I27:I90" si="5">H26</f>
        <v>0</v>
      </c>
      <c r="J27" s="90" t="e">
        <f t="shared" ref="J27:J89" si="6">H27/I27</f>
        <v>#DIV/0!</v>
      </c>
      <c r="K27" s="77" t="e">
        <f>'Bid Form 1b Fuel Foreign (1)'!K26+'Bid Form 1b Fuel Foreign (2)'!K26+'Bid Form 1b Fuel Foreign (3)'!K26+'Bid Form 1b Fuel Local (1)'!K26+'Bid Form 1b Fuel Local (2)'!K26</f>
        <v>#DIV/0!</v>
      </c>
      <c r="L27" s="91" t="e">
        <f t="shared" si="0"/>
        <v>#DIV/0!</v>
      </c>
      <c r="M27" s="91" t="e">
        <f t="shared" si="1"/>
        <v>#DIV/0!</v>
      </c>
      <c r="N27" s="79">
        <v>7200000</v>
      </c>
      <c r="O27" s="80" t="e">
        <f t="shared" si="2"/>
        <v>#DIV/0!</v>
      </c>
      <c r="P27" s="84" t="e">
        <f t="shared" si="3"/>
        <v>#DIV/0!</v>
      </c>
      <c r="Q27" s="70"/>
      <c r="R27" s="71"/>
    </row>
    <row r="28" spans="1:18" x14ac:dyDescent="0.25">
      <c r="A28" s="74">
        <v>1</v>
      </c>
      <c r="B28" s="75">
        <v>4</v>
      </c>
      <c r="C28" s="59"/>
      <c r="D28" s="59"/>
      <c r="E28" s="60"/>
      <c r="F28" s="77"/>
      <c r="G28" s="88" t="e">
        <f t="shared" si="4"/>
        <v>#DIV/0!</v>
      </c>
      <c r="H28" s="78"/>
      <c r="I28" s="89">
        <f t="shared" si="5"/>
        <v>0</v>
      </c>
      <c r="J28" s="90" t="e">
        <f t="shared" si="6"/>
        <v>#DIV/0!</v>
      </c>
      <c r="K28" s="77" t="e">
        <f>'Bid Form 1b Fuel Foreign (1)'!K27+'Bid Form 1b Fuel Foreign (2)'!K27+'Bid Form 1b Fuel Foreign (3)'!K27+'Bid Form 1b Fuel Local (1)'!K27+'Bid Form 1b Fuel Local (2)'!K27</f>
        <v>#DIV/0!</v>
      </c>
      <c r="L28" s="91" t="e">
        <f t="shared" si="0"/>
        <v>#DIV/0!</v>
      </c>
      <c r="M28" s="91" t="e">
        <f t="shared" si="1"/>
        <v>#DIV/0!</v>
      </c>
      <c r="N28" s="79">
        <v>7440000</v>
      </c>
      <c r="O28" s="80" t="e">
        <f t="shared" si="2"/>
        <v>#DIV/0!</v>
      </c>
      <c r="P28" s="84" t="e">
        <f t="shared" si="3"/>
        <v>#DIV/0!</v>
      </c>
      <c r="Q28" s="70"/>
      <c r="R28" s="71"/>
    </row>
    <row r="29" spans="1:18" x14ac:dyDescent="0.25">
      <c r="A29" s="74">
        <v>1</v>
      </c>
      <c r="B29" s="75">
        <v>5</v>
      </c>
      <c r="C29" s="59"/>
      <c r="D29" s="59"/>
      <c r="E29" s="60"/>
      <c r="F29" s="77"/>
      <c r="G29" s="88" t="e">
        <f t="shared" si="4"/>
        <v>#DIV/0!</v>
      </c>
      <c r="H29" s="78"/>
      <c r="I29" s="89">
        <f t="shared" si="5"/>
        <v>0</v>
      </c>
      <c r="J29" s="90" t="e">
        <f t="shared" si="6"/>
        <v>#DIV/0!</v>
      </c>
      <c r="K29" s="77" t="e">
        <f>'Bid Form 1b Fuel Foreign (1)'!K28+'Bid Form 1b Fuel Foreign (2)'!K28+'Bid Form 1b Fuel Foreign (3)'!K28+'Bid Form 1b Fuel Local (1)'!K28+'Bid Form 1b Fuel Local (2)'!K28</f>
        <v>#DIV/0!</v>
      </c>
      <c r="L29" s="91" t="e">
        <f t="shared" si="0"/>
        <v>#DIV/0!</v>
      </c>
      <c r="M29" s="91" t="e">
        <f t="shared" si="1"/>
        <v>#DIV/0!</v>
      </c>
      <c r="N29" s="79">
        <v>7200000</v>
      </c>
      <c r="O29" s="80" t="e">
        <f t="shared" si="2"/>
        <v>#DIV/0!</v>
      </c>
      <c r="P29" s="84" t="e">
        <f t="shared" si="3"/>
        <v>#DIV/0!</v>
      </c>
      <c r="Q29" s="70"/>
      <c r="R29" s="71"/>
    </row>
    <row r="30" spans="1:18" x14ac:dyDescent="0.25">
      <c r="A30" s="74">
        <v>1</v>
      </c>
      <c r="B30" s="75">
        <v>6</v>
      </c>
      <c r="C30" s="59"/>
      <c r="D30" s="59"/>
      <c r="E30" s="60"/>
      <c r="F30" s="77"/>
      <c r="G30" s="88" t="e">
        <f t="shared" si="4"/>
        <v>#DIV/0!</v>
      </c>
      <c r="H30" s="78"/>
      <c r="I30" s="89">
        <f t="shared" si="5"/>
        <v>0</v>
      </c>
      <c r="J30" s="90" t="e">
        <f t="shared" si="6"/>
        <v>#DIV/0!</v>
      </c>
      <c r="K30" s="77" t="e">
        <f>'Bid Form 1b Fuel Foreign (1)'!K29+'Bid Form 1b Fuel Foreign (2)'!K29+'Bid Form 1b Fuel Foreign (3)'!K29+'Bid Form 1b Fuel Local (1)'!K29+'Bid Form 1b Fuel Local (2)'!K29</f>
        <v>#DIV/0!</v>
      </c>
      <c r="L30" s="91" t="e">
        <f t="shared" si="0"/>
        <v>#DIV/0!</v>
      </c>
      <c r="M30" s="91" t="e">
        <f t="shared" si="1"/>
        <v>#DIV/0!</v>
      </c>
      <c r="N30" s="79">
        <v>7440000</v>
      </c>
      <c r="O30" s="80" t="e">
        <f t="shared" si="2"/>
        <v>#DIV/0!</v>
      </c>
      <c r="P30" s="84" t="e">
        <f t="shared" si="3"/>
        <v>#DIV/0!</v>
      </c>
      <c r="Q30" s="70"/>
      <c r="R30" s="71"/>
    </row>
    <row r="31" spans="1:18" x14ac:dyDescent="0.25">
      <c r="A31" s="74">
        <v>1</v>
      </c>
      <c r="B31" s="75">
        <v>7</v>
      </c>
      <c r="C31" s="59"/>
      <c r="D31" s="59"/>
      <c r="E31" s="60"/>
      <c r="F31" s="77"/>
      <c r="G31" s="88" t="e">
        <f t="shared" si="4"/>
        <v>#DIV/0!</v>
      </c>
      <c r="H31" s="78"/>
      <c r="I31" s="89">
        <f t="shared" si="5"/>
        <v>0</v>
      </c>
      <c r="J31" s="90" t="e">
        <f t="shared" si="6"/>
        <v>#DIV/0!</v>
      </c>
      <c r="K31" s="77" t="e">
        <f>'Bid Form 1b Fuel Foreign (1)'!K30+'Bid Form 1b Fuel Foreign (2)'!K30+'Bid Form 1b Fuel Foreign (3)'!K30+'Bid Form 1b Fuel Local (1)'!K30+'Bid Form 1b Fuel Local (2)'!K30</f>
        <v>#DIV/0!</v>
      </c>
      <c r="L31" s="91" t="e">
        <f t="shared" si="0"/>
        <v>#DIV/0!</v>
      </c>
      <c r="M31" s="91" t="e">
        <f t="shared" si="1"/>
        <v>#DIV/0!</v>
      </c>
      <c r="N31" s="79">
        <v>7440000</v>
      </c>
      <c r="O31" s="80" t="e">
        <f t="shared" si="2"/>
        <v>#DIV/0!</v>
      </c>
      <c r="P31" s="84" t="e">
        <f t="shared" si="3"/>
        <v>#DIV/0!</v>
      </c>
      <c r="Q31" s="70"/>
      <c r="R31" s="71"/>
    </row>
    <row r="32" spans="1:18" x14ac:dyDescent="0.25">
      <c r="A32" s="74">
        <v>1</v>
      </c>
      <c r="B32" s="75">
        <v>8</v>
      </c>
      <c r="C32" s="59"/>
      <c r="D32" s="59"/>
      <c r="E32" s="60"/>
      <c r="F32" s="77"/>
      <c r="G32" s="88" t="e">
        <f t="shared" si="4"/>
        <v>#DIV/0!</v>
      </c>
      <c r="H32" s="78"/>
      <c r="I32" s="89">
        <f t="shared" si="5"/>
        <v>0</v>
      </c>
      <c r="J32" s="90" t="e">
        <f t="shared" si="6"/>
        <v>#DIV/0!</v>
      </c>
      <c r="K32" s="77" t="e">
        <f>'Bid Form 1b Fuel Foreign (1)'!K31+'Bid Form 1b Fuel Foreign (2)'!K31+'Bid Form 1b Fuel Foreign (3)'!K31+'Bid Form 1b Fuel Local (1)'!K31+'Bid Form 1b Fuel Local (2)'!K31</f>
        <v>#DIV/0!</v>
      </c>
      <c r="L32" s="91" t="e">
        <f t="shared" si="0"/>
        <v>#DIV/0!</v>
      </c>
      <c r="M32" s="91" t="e">
        <f t="shared" si="1"/>
        <v>#DIV/0!</v>
      </c>
      <c r="N32" s="79">
        <v>7200000</v>
      </c>
      <c r="O32" s="80" t="e">
        <f t="shared" si="2"/>
        <v>#DIV/0!</v>
      </c>
      <c r="P32" s="84" t="e">
        <f t="shared" si="3"/>
        <v>#DIV/0!</v>
      </c>
      <c r="Q32" s="70"/>
      <c r="R32" s="71"/>
    </row>
    <row r="33" spans="1:18" x14ac:dyDescent="0.25">
      <c r="A33" s="74">
        <v>1</v>
      </c>
      <c r="B33" s="75">
        <v>9</v>
      </c>
      <c r="C33" s="59"/>
      <c r="D33" s="59"/>
      <c r="E33" s="60"/>
      <c r="F33" s="77"/>
      <c r="G33" s="88" t="e">
        <f t="shared" si="4"/>
        <v>#DIV/0!</v>
      </c>
      <c r="H33" s="78"/>
      <c r="I33" s="89">
        <f t="shared" si="5"/>
        <v>0</v>
      </c>
      <c r="J33" s="90" t="e">
        <f t="shared" si="6"/>
        <v>#DIV/0!</v>
      </c>
      <c r="K33" s="77" t="e">
        <f>'Bid Form 1b Fuel Foreign (1)'!K32+'Bid Form 1b Fuel Foreign (2)'!K32+'Bid Form 1b Fuel Foreign (3)'!K32+'Bid Form 1b Fuel Local (1)'!K32+'Bid Form 1b Fuel Local (2)'!K32</f>
        <v>#DIV/0!</v>
      </c>
      <c r="L33" s="91" t="e">
        <f t="shared" si="0"/>
        <v>#DIV/0!</v>
      </c>
      <c r="M33" s="91" t="e">
        <f t="shared" si="1"/>
        <v>#DIV/0!</v>
      </c>
      <c r="N33" s="79">
        <v>7440000</v>
      </c>
      <c r="O33" s="80" t="e">
        <f t="shared" si="2"/>
        <v>#DIV/0!</v>
      </c>
      <c r="P33" s="84" t="e">
        <f t="shared" si="3"/>
        <v>#DIV/0!</v>
      </c>
      <c r="Q33" s="70"/>
      <c r="R33" s="71"/>
    </row>
    <row r="34" spans="1:18" x14ac:dyDescent="0.25">
      <c r="A34" s="74">
        <v>1</v>
      </c>
      <c r="B34" s="75">
        <v>10</v>
      </c>
      <c r="C34" s="59"/>
      <c r="D34" s="59"/>
      <c r="E34" s="60"/>
      <c r="F34" s="77"/>
      <c r="G34" s="88" t="e">
        <f t="shared" si="4"/>
        <v>#DIV/0!</v>
      </c>
      <c r="H34" s="78"/>
      <c r="I34" s="89">
        <f t="shared" si="5"/>
        <v>0</v>
      </c>
      <c r="J34" s="90" t="e">
        <f t="shared" si="6"/>
        <v>#DIV/0!</v>
      </c>
      <c r="K34" s="77" t="e">
        <f>'Bid Form 1b Fuel Foreign (1)'!K33+'Bid Form 1b Fuel Foreign (2)'!K33+'Bid Form 1b Fuel Foreign (3)'!K33+'Bid Form 1b Fuel Local (1)'!K33+'Bid Form 1b Fuel Local (2)'!K33</f>
        <v>#DIV/0!</v>
      </c>
      <c r="L34" s="91" t="e">
        <f t="shared" si="0"/>
        <v>#DIV/0!</v>
      </c>
      <c r="M34" s="91" t="e">
        <f t="shared" si="1"/>
        <v>#DIV/0!</v>
      </c>
      <c r="N34" s="79">
        <v>7200000</v>
      </c>
      <c r="O34" s="80" t="e">
        <f t="shared" si="2"/>
        <v>#DIV/0!</v>
      </c>
      <c r="P34" s="84" t="e">
        <f t="shared" si="3"/>
        <v>#DIV/0!</v>
      </c>
      <c r="Q34" s="70"/>
      <c r="R34" s="71"/>
    </row>
    <row r="35" spans="1:18" x14ac:dyDescent="0.25">
      <c r="A35" s="74">
        <v>1</v>
      </c>
      <c r="B35" s="75">
        <v>11</v>
      </c>
      <c r="C35" s="59"/>
      <c r="D35" s="59"/>
      <c r="E35" s="60"/>
      <c r="F35" s="77"/>
      <c r="G35" s="88" t="e">
        <f t="shared" si="4"/>
        <v>#DIV/0!</v>
      </c>
      <c r="H35" s="78"/>
      <c r="I35" s="89">
        <f t="shared" si="5"/>
        <v>0</v>
      </c>
      <c r="J35" s="90" t="e">
        <f t="shared" si="6"/>
        <v>#DIV/0!</v>
      </c>
      <c r="K35" s="77" t="e">
        <f>'Bid Form 1b Fuel Foreign (1)'!K34+'Bid Form 1b Fuel Foreign (2)'!K34+'Bid Form 1b Fuel Foreign (3)'!K34+'Bid Form 1b Fuel Local (1)'!K34+'Bid Form 1b Fuel Local (2)'!K34</f>
        <v>#DIV/0!</v>
      </c>
      <c r="L35" s="91" t="e">
        <f t="shared" si="0"/>
        <v>#DIV/0!</v>
      </c>
      <c r="M35" s="91" t="e">
        <f t="shared" si="1"/>
        <v>#DIV/0!</v>
      </c>
      <c r="N35" s="79">
        <v>7440000</v>
      </c>
      <c r="O35" s="80" t="e">
        <f t="shared" si="2"/>
        <v>#DIV/0!</v>
      </c>
      <c r="P35" s="84" t="e">
        <f t="shared" si="3"/>
        <v>#DIV/0!</v>
      </c>
    </row>
    <row r="36" spans="1:18" x14ac:dyDescent="0.25">
      <c r="A36" s="74">
        <v>1</v>
      </c>
      <c r="B36" s="75">
        <v>12</v>
      </c>
      <c r="C36" s="59"/>
      <c r="D36" s="59"/>
      <c r="E36" s="60"/>
      <c r="F36" s="77"/>
      <c r="G36" s="88" t="e">
        <f t="shared" si="4"/>
        <v>#DIV/0!</v>
      </c>
      <c r="H36" s="78"/>
      <c r="I36" s="89">
        <f t="shared" si="5"/>
        <v>0</v>
      </c>
      <c r="J36" s="90" t="e">
        <f t="shared" si="6"/>
        <v>#DIV/0!</v>
      </c>
      <c r="K36" s="77" t="e">
        <f>'Bid Form 1b Fuel Foreign (1)'!K35+'Bid Form 1b Fuel Foreign (2)'!K35+'Bid Form 1b Fuel Foreign (3)'!K35+'Bid Form 1b Fuel Local (1)'!K35+'Bid Form 1b Fuel Local (2)'!K35</f>
        <v>#DIV/0!</v>
      </c>
      <c r="L36" s="91" t="e">
        <f t="shared" si="0"/>
        <v>#DIV/0!</v>
      </c>
      <c r="M36" s="91" t="e">
        <f t="shared" si="1"/>
        <v>#DIV/0!</v>
      </c>
      <c r="N36" s="79">
        <v>7440000</v>
      </c>
      <c r="O36" s="80" t="e">
        <f t="shared" si="2"/>
        <v>#DIV/0!</v>
      </c>
      <c r="P36" s="84" t="e">
        <f t="shared" si="3"/>
        <v>#DIV/0!</v>
      </c>
    </row>
    <row r="37" spans="1:18" x14ac:dyDescent="0.25">
      <c r="A37" s="75">
        <f>A25+1</f>
        <v>2</v>
      </c>
      <c r="B37" s="75">
        <f>B25</f>
        <v>1</v>
      </c>
      <c r="C37" s="59"/>
      <c r="D37" s="59"/>
      <c r="E37" s="60"/>
      <c r="F37" s="77"/>
      <c r="G37" s="88" t="e">
        <f t="shared" si="4"/>
        <v>#DIV/0!</v>
      </c>
      <c r="H37" s="78"/>
      <c r="I37" s="89">
        <f t="shared" si="5"/>
        <v>0</v>
      </c>
      <c r="J37" s="90" t="e">
        <f t="shared" si="6"/>
        <v>#DIV/0!</v>
      </c>
      <c r="K37" s="77" t="e">
        <f>'Bid Form 1b Fuel Foreign (1)'!K36+'Bid Form 1b Fuel Foreign (2)'!K36+'Bid Form 1b Fuel Foreign (3)'!K36+'Bid Form 1b Fuel Local (1)'!K36+'Bid Form 1b Fuel Local (2)'!K36</f>
        <v>#DIV/0!</v>
      </c>
      <c r="L37" s="91" t="e">
        <f t="shared" si="0"/>
        <v>#DIV/0!</v>
      </c>
      <c r="M37" s="91" t="e">
        <f t="shared" si="1"/>
        <v>#DIV/0!</v>
      </c>
      <c r="N37" s="79">
        <v>6960000</v>
      </c>
      <c r="O37" s="80" t="e">
        <f t="shared" si="2"/>
        <v>#DIV/0!</v>
      </c>
      <c r="P37" s="84" t="e">
        <f t="shared" si="3"/>
        <v>#DIV/0!</v>
      </c>
    </row>
    <row r="38" spans="1:18" x14ac:dyDescent="0.25">
      <c r="A38" s="75">
        <f t="shared" ref="A38:A101" si="7">A26+1</f>
        <v>2</v>
      </c>
      <c r="B38" s="75">
        <f t="shared" ref="B38:B101" si="8">B26</f>
        <v>2</v>
      </c>
      <c r="C38" s="59"/>
      <c r="D38" s="59"/>
      <c r="E38" s="60"/>
      <c r="F38" s="77"/>
      <c r="G38" s="88" t="e">
        <f t="shared" si="4"/>
        <v>#DIV/0!</v>
      </c>
      <c r="H38" s="78"/>
      <c r="I38" s="89">
        <f t="shared" si="5"/>
        <v>0</v>
      </c>
      <c r="J38" s="90" t="e">
        <f t="shared" si="6"/>
        <v>#DIV/0!</v>
      </c>
      <c r="K38" s="77" t="e">
        <f>'Bid Form 1b Fuel Foreign (1)'!K37+'Bid Form 1b Fuel Foreign (2)'!K37+'Bid Form 1b Fuel Foreign (3)'!K37+'Bid Form 1b Fuel Local (1)'!K37+'Bid Form 1b Fuel Local (2)'!K37</f>
        <v>#DIV/0!</v>
      </c>
      <c r="L38" s="91" t="e">
        <f t="shared" si="0"/>
        <v>#DIV/0!</v>
      </c>
      <c r="M38" s="91" t="e">
        <f t="shared" si="1"/>
        <v>#DIV/0!</v>
      </c>
      <c r="N38" s="79">
        <v>7440000</v>
      </c>
      <c r="O38" s="80" t="e">
        <f t="shared" si="2"/>
        <v>#DIV/0!</v>
      </c>
      <c r="P38" s="84" t="e">
        <f t="shared" si="3"/>
        <v>#DIV/0!</v>
      </c>
    </row>
    <row r="39" spans="1:18" x14ac:dyDescent="0.25">
      <c r="A39" s="75">
        <f t="shared" si="7"/>
        <v>2</v>
      </c>
      <c r="B39" s="75">
        <f t="shared" si="8"/>
        <v>3</v>
      </c>
      <c r="C39" s="59"/>
      <c r="D39" s="59"/>
      <c r="E39" s="60"/>
      <c r="F39" s="77"/>
      <c r="G39" s="88" t="e">
        <f t="shared" si="4"/>
        <v>#DIV/0!</v>
      </c>
      <c r="H39" s="78"/>
      <c r="I39" s="89">
        <f t="shared" si="5"/>
        <v>0</v>
      </c>
      <c r="J39" s="90" t="e">
        <f t="shared" si="6"/>
        <v>#DIV/0!</v>
      </c>
      <c r="K39" s="77" t="e">
        <f>'Bid Form 1b Fuel Foreign (1)'!K38+'Bid Form 1b Fuel Foreign (2)'!K38+'Bid Form 1b Fuel Foreign (3)'!K38+'Bid Form 1b Fuel Local (1)'!K38+'Bid Form 1b Fuel Local (2)'!K38</f>
        <v>#DIV/0!</v>
      </c>
      <c r="L39" s="91" t="e">
        <f t="shared" si="0"/>
        <v>#DIV/0!</v>
      </c>
      <c r="M39" s="91" t="e">
        <f t="shared" si="1"/>
        <v>#DIV/0!</v>
      </c>
      <c r="N39" s="79">
        <v>7200000</v>
      </c>
      <c r="O39" s="80" t="e">
        <f t="shared" si="2"/>
        <v>#DIV/0!</v>
      </c>
      <c r="P39" s="84" t="e">
        <f t="shared" si="3"/>
        <v>#DIV/0!</v>
      </c>
    </row>
    <row r="40" spans="1:18" x14ac:dyDescent="0.25">
      <c r="A40" s="75">
        <f t="shared" si="7"/>
        <v>2</v>
      </c>
      <c r="B40" s="75">
        <f t="shared" si="8"/>
        <v>4</v>
      </c>
      <c r="C40" s="59"/>
      <c r="D40" s="59"/>
      <c r="E40" s="60"/>
      <c r="F40" s="77"/>
      <c r="G40" s="88" t="e">
        <f t="shared" si="4"/>
        <v>#DIV/0!</v>
      </c>
      <c r="H40" s="78"/>
      <c r="I40" s="89">
        <f t="shared" si="5"/>
        <v>0</v>
      </c>
      <c r="J40" s="90" t="e">
        <f t="shared" si="6"/>
        <v>#DIV/0!</v>
      </c>
      <c r="K40" s="77" t="e">
        <f>'Bid Form 1b Fuel Foreign (1)'!K39+'Bid Form 1b Fuel Foreign (2)'!K39+'Bid Form 1b Fuel Foreign (3)'!K39+'Bid Form 1b Fuel Local (1)'!K39+'Bid Form 1b Fuel Local (2)'!K39</f>
        <v>#DIV/0!</v>
      </c>
      <c r="L40" s="91" t="e">
        <f t="shared" si="0"/>
        <v>#DIV/0!</v>
      </c>
      <c r="M40" s="91" t="e">
        <f t="shared" si="1"/>
        <v>#DIV/0!</v>
      </c>
      <c r="N40" s="79">
        <v>7440000</v>
      </c>
      <c r="O40" s="80" t="e">
        <f t="shared" si="2"/>
        <v>#DIV/0!</v>
      </c>
      <c r="P40" s="84" t="e">
        <f t="shared" si="3"/>
        <v>#DIV/0!</v>
      </c>
    </row>
    <row r="41" spans="1:18" x14ac:dyDescent="0.25">
      <c r="A41" s="75">
        <f t="shared" si="7"/>
        <v>2</v>
      </c>
      <c r="B41" s="75">
        <f t="shared" si="8"/>
        <v>5</v>
      </c>
      <c r="C41" s="59"/>
      <c r="D41" s="59"/>
      <c r="E41" s="60"/>
      <c r="F41" s="77"/>
      <c r="G41" s="88" t="e">
        <f t="shared" si="4"/>
        <v>#DIV/0!</v>
      </c>
      <c r="H41" s="78"/>
      <c r="I41" s="89">
        <f t="shared" si="5"/>
        <v>0</v>
      </c>
      <c r="J41" s="90" t="e">
        <f t="shared" si="6"/>
        <v>#DIV/0!</v>
      </c>
      <c r="K41" s="77" t="e">
        <f>'Bid Form 1b Fuel Foreign (1)'!K40+'Bid Form 1b Fuel Foreign (2)'!K40+'Bid Form 1b Fuel Foreign (3)'!K40+'Bid Form 1b Fuel Local (1)'!K40+'Bid Form 1b Fuel Local (2)'!K40</f>
        <v>#DIV/0!</v>
      </c>
      <c r="L41" s="91" t="e">
        <f t="shared" si="0"/>
        <v>#DIV/0!</v>
      </c>
      <c r="M41" s="91" t="e">
        <f t="shared" si="1"/>
        <v>#DIV/0!</v>
      </c>
      <c r="N41" s="79">
        <v>7200000</v>
      </c>
      <c r="O41" s="80" t="e">
        <f t="shared" si="2"/>
        <v>#DIV/0!</v>
      </c>
      <c r="P41" s="84" t="e">
        <f t="shared" si="3"/>
        <v>#DIV/0!</v>
      </c>
    </row>
    <row r="42" spans="1:18" x14ac:dyDescent="0.25">
      <c r="A42" s="75">
        <f t="shared" si="7"/>
        <v>2</v>
      </c>
      <c r="B42" s="75">
        <f t="shared" si="8"/>
        <v>6</v>
      </c>
      <c r="C42" s="59"/>
      <c r="D42" s="59"/>
      <c r="E42" s="60"/>
      <c r="F42" s="77"/>
      <c r="G42" s="88" t="e">
        <f t="shared" si="4"/>
        <v>#DIV/0!</v>
      </c>
      <c r="H42" s="78"/>
      <c r="I42" s="89">
        <f t="shared" si="5"/>
        <v>0</v>
      </c>
      <c r="J42" s="90" t="e">
        <f t="shared" si="6"/>
        <v>#DIV/0!</v>
      </c>
      <c r="K42" s="77" t="e">
        <f>'Bid Form 1b Fuel Foreign (1)'!K41+'Bid Form 1b Fuel Foreign (2)'!K41+'Bid Form 1b Fuel Foreign (3)'!K41+'Bid Form 1b Fuel Local (1)'!K41+'Bid Form 1b Fuel Local (2)'!K41</f>
        <v>#DIV/0!</v>
      </c>
      <c r="L42" s="91" t="e">
        <f t="shared" si="0"/>
        <v>#DIV/0!</v>
      </c>
      <c r="M42" s="91" t="e">
        <f t="shared" si="1"/>
        <v>#DIV/0!</v>
      </c>
      <c r="N42" s="79">
        <v>7440000</v>
      </c>
      <c r="O42" s="80" t="e">
        <f t="shared" si="2"/>
        <v>#DIV/0!</v>
      </c>
      <c r="P42" s="84" t="e">
        <f t="shared" si="3"/>
        <v>#DIV/0!</v>
      </c>
    </row>
    <row r="43" spans="1:18" x14ac:dyDescent="0.25">
      <c r="A43" s="75">
        <f t="shared" si="7"/>
        <v>2</v>
      </c>
      <c r="B43" s="75">
        <f t="shared" si="8"/>
        <v>7</v>
      </c>
      <c r="C43" s="59"/>
      <c r="D43" s="59"/>
      <c r="E43" s="60"/>
      <c r="F43" s="77"/>
      <c r="G43" s="88" t="e">
        <f t="shared" si="4"/>
        <v>#DIV/0!</v>
      </c>
      <c r="H43" s="78"/>
      <c r="I43" s="89">
        <f t="shared" si="5"/>
        <v>0</v>
      </c>
      <c r="J43" s="90" t="e">
        <f t="shared" si="6"/>
        <v>#DIV/0!</v>
      </c>
      <c r="K43" s="77" t="e">
        <f>'Bid Form 1b Fuel Foreign (1)'!K42+'Bid Form 1b Fuel Foreign (2)'!K42+'Bid Form 1b Fuel Foreign (3)'!K42+'Bid Form 1b Fuel Local (1)'!K42+'Bid Form 1b Fuel Local (2)'!K42</f>
        <v>#DIV/0!</v>
      </c>
      <c r="L43" s="91" t="e">
        <f t="shared" si="0"/>
        <v>#DIV/0!</v>
      </c>
      <c r="M43" s="91" t="e">
        <f t="shared" si="1"/>
        <v>#DIV/0!</v>
      </c>
      <c r="N43" s="79">
        <v>7440000</v>
      </c>
      <c r="O43" s="80" t="e">
        <f t="shared" si="2"/>
        <v>#DIV/0!</v>
      </c>
      <c r="P43" s="84" t="e">
        <f t="shared" si="3"/>
        <v>#DIV/0!</v>
      </c>
    </row>
    <row r="44" spans="1:18" x14ac:dyDescent="0.25">
      <c r="A44" s="75">
        <f t="shared" si="7"/>
        <v>2</v>
      </c>
      <c r="B44" s="75">
        <f t="shared" si="8"/>
        <v>8</v>
      </c>
      <c r="C44" s="59"/>
      <c r="D44" s="59"/>
      <c r="E44" s="60"/>
      <c r="F44" s="77"/>
      <c r="G44" s="88" t="e">
        <f t="shared" si="4"/>
        <v>#DIV/0!</v>
      </c>
      <c r="H44" s="78"/>
      <c r="I44" s="89">
        <f t="shared" si="5"/>
        <v>0</v>
      </c>
      <c r="J44" s="90" t="e">
        <f t="shared" si="6"/>
        <v>#DIV/0!</v>
      </c>
      <c r="K44" s="77" t="e">
        <f>'Bid Form 1b Fuel Foreign (1)'!K43+'Bid Form 1b Fuel Foreign (2)'!K43+'Bid Form 1b Fuel Foreign (3)'!K43+'Bid Form 1b Fuel Local (1)'!K43+'Bid Form 1b Fuel Local (2)'!K43</f>
        <v>#DIV/0!</v>
      </c>
      <c r="L44" s="91" t="e">
        <f t="shared" si="0"/>
        <v>#DIV/0!</v>
      </c>
      <c r="M44" s="91" t="e">
        <f t="shared" si="1"/>
        <v>#DIV/0!</v>
      </c>
      <c r="N44" s="79">
        <v>7200000</v>
      </c>
      <c r="O44" s="80" t="e">
        <f t="shared" si="2"/>
        <v>#DIV/0!</v>
      </c>
      <c r="P44" s="84" t="e">
        <f t="shared" si="3"/>
        <v>#DIV/0!</v>
      </c>
    </row>
    <row r="45" spans="1:18" x14ac:dyDescent="0.25">
      <c r="A45" s="75">
        <f t="shared" si="7"/>
        <v>2</v>
      </c>
      <c r="B45" s="75">
        <f t="shared" si="8"/>
        <v>9</v>
      </c>
      <c r="C45" s="59"/>
      <c r="D45" s="59"/>
      <c r="E45" s="60"/>
      <c r="F45" s="77"/>
      <c r="G45" s="88" t="e">
        <f t="shared" si="4"/>
        <v>#DIV/0!</v>
      </c>
      <c r="H45" s="78"/>
      <c r="I45" s="89">
        <f t="shared" si="5"/>
        <v>0</v>
      </c>
      <c r="J45" s="90" t="e">
        <f t="shared" si="6"/>
        <v>#DIV/0!</v>
      </c>
      <c r="K45" s="77" t="e">
        <f>'Bid Form 1b Fuel Foreign (1)'!K44+'Bid Form 1b Fuel Foreign (2)'!K44+'Bid Form 1b Fuel Foreign (3)'!K44+'Bid Form 1b Fuel Local (1)'!K44+'Bid Form 1b Fuel Local (2)'!K44</f>
        <v>#DIV/0!</v>
      </c>
      <c r="L45" s="91" t="e">
        <f t="shared" si="0"/>
        <v>#DIV/0!</v>
      </c>
      <c r="M45" s="91" t="e">
        <f t="shared" si="1"/>
        <v>#DIV/0!</v>
      </c>
      <c r="N45" s="79">
        <v>7440000</v>
      </c>
      <c r="O45" s="80" t="e">
        <f t="shared" si="2"/>
        <v>#DIV/0!</v>
      </c>
      <c r="P45" s="84" t="e">
        <f t="shared" si="3"/>
        <v>#DIV/0!</v>
      </c>
    </row>
    <row r="46" spans="1:18" x14ac:dyDescent="0.25">
      <c r="A46" s="75">
        <f t="shared" si="7"/>
        <v>2</v>
      </c>
      <c r="B46" s="75">
        <f t="shared" si="8"/>
        <v>10</v>
      </c>
      <c r="C46" s="59"/>
      <c r="D46" s="59"/>
      <c r="E46" s="60"/>
      <c r="F46" s="77"/>
      <c r="G46" s="88" t="e">
        <f t="shared" si="4"/>
        <v>#DIV/0!</v>
      </c>
      <c r="H46" s="78"/>
      <c r="I46" s="89">
        <f t="shared" si="5"/>
        <v>0</v>
      </c>
      <c r="J46" s="90" t="e">
        <f t="shared" si="6"/>
        <v>#DIV/0!</v>
      </c>
      <c r="K46" s="77" t="e">
        <f>'Bid Form 1b Fuel Foreign (1)'!K45+'Bid Form 1b Fuel Foreign (2)'!K45+'Bid Form 1b Fuel Foreign (3)'!K45+'Bid Form 1b Fuel Local (1)'!K45+'Bid Form 1b Fuel Local (2)'!K45</f>
        <v>#DIV/0!</v>
      </c>
      <c r="L46" s="91" t="e">
        <f t="shared" si="0"/>
        <v>#DIV/0!</v>
      </c>
      <c r="M46" s="91" t="e">
        <f t="shared" si="1"/>
        <v>#DIV/0!</v>
      </c>
      <c r="N46" s="79">
        <v>7200000</v>
      </c>
      <c r="O46" s="80" t="e">
        <f t="shared" si="2"/>
        <v>#DIV/0!</v>
      </c>
      <c r="P46" s="84" t="e">
        <f t="shared" si="3"/>
        <v>#DIV/0!</v>
      </c>
    </row>
    <row r="47" spans="1:18" x14ac:dyDescent="0.25">
      <c r="A47" s="75">
        <f t="shared" si="7"/>
        <v>2</v>
      </c>
      <c r="B47" s="75">
        <f t="shared" si="8"/>
        <v>11</v>
      </c>
      <c r="C47" s="59"/>
      <c r="D47" s="59"/>
      <c r="E47" s="60"/>
      <c r="F47" s="77"/>
      <c r="G47" s="88" t="e">
        <f t="shared" si="4"/>
        <v>#DIV/0!</v>
      </c>
      <c r="H47" s="78"/>
      <c r="I47" s="89">
        <f t="shared" si="5"/>
        <v>0</v>
      </c>
      <c r="J47" s="90" t="e">
        <f t="shared" si="6"/>
        <v>#DIV/0!</v>
      </c>
      <c r="K47" s="77" t="e">
        <f>'Bid Form 1b Fuel Foreign (1)'!K46+'Bid Form 1b Fuel Foreign (2)'!K46+'Bid Form 1b Fuel Foreign (3)'!K46+'Bid Form 1b Fuel Local (1)'!K46+'Bid Form 1b Fuel Local (2)'!K46</f>
        <v>#DIV/0!</v>
      </c>
      <c r="L47" s="91" t="e">
        <f t="shared" si="0"/>
        <v>#DIV/0!</v>
      </c>
      <c r="M47" s="91" t="e">
        <f t="shared" si="1"/>
        <v>#DIV/0!</v>
      </c>
      <c r="N47" s="79">
        <v>7440000</v>
      </c>
      <c r="O47" s="80" t="e">
        <f t="shared" si="2"/>
        <v>#DIV/0!</v>
      </c>
      <c r="P47" s="84" t="e">
        <f t="shared" si="3"/>
        <v>#DIV/0!</v>
      </c>
    </row>
    <row r="48" spans="1:18" x14ac:dyDescent="0.25">
      <c r="A48" s="75">
        <f t="shared" si="7"/>
        <v>2</v>
      </c>
      <c r="B48" s="75">
        <f t="shared" si="8"/>
        <v>12</v>
      </c>
      <c r="C48" s="59"/>
      <c r="D48" s="59"/>
      <c r="E48" s="60"/>
      <c r="F48" s="77"/>
      <c r="G48" s="88" t="e">
        <f t="shared" si="4"/>
        <v>#DIV/0!</v>
      </c>
      <c r="H48" s="78"/>
      <c r="I48" s="89">
        <f t="shared" si="5"/>
        <v>0</v>
      </c>
      <c r="J48" s="90" t="e">
        <f t="shared" si="6"/>
        <v>#DIV/0!</v>
      </c>
      <c r="K48" s="77" t="e">
        <f>'Bid Form 1b Fuel Foreign (1)'!K47+'Bid Form 1b Fuel Foreign (2)'!K47+'Bid Form 1b Fuel Foreign (3)'!K47+'Bid Form 1b Fuel Local (1)'!K47+'Bid Form 1b Fuel Local (2)'!K47</f>
        <v>#DIV/0!</v>
      </c>
      <c r="L48" s="91" t="e">
        <f t="shared" si="0"/>
        <v>#DIV/0!</v>
      </c>
      <c r="M48" s="91" t="e">
        <f t="shared" si="1"/>
        <v>#DIV/0!</v>
      </c>
      <c r="N48" s="79">
        <v>7440000</v>
      </c>
      <c r="O48" s="80" t="e">
        <f t="shared" si="2"/>
        <v>#DIV/0!</v>
      </c>
      <c r="P48" s="84" t="e">
        <f t="shared" si="3"/>
        <v>#DIV/0!</v>
      </c>
    </row>
    <row r="49" spans="1:16" x14ac:dyDescent="0.25">
      <c r="A49" s="75">
        <f t="shared" si="7"/>
        <v>3</v>
      </c>
      <c r="B49" s="75">
        <f t="shared" si="8"/>
        <v>1</v>
      </c>
      <c r="C49" s="59"/>
      <c r="D49" s="59"/>
      <c r="E49" s="60"/>
      <c r="F49" s="77"/>
      <c r="G49" s="88" t="e">
        <f t="shared" si="4"/>
        <v>#DIV/0!</v>
      </c>
      <c r="H49" s="78"/>
      <c r="I49" s="89">
        <f t="shared" si="5"/>
        <v>0</v>
      </c>
      <c r="J49" s="90" t="e">
        <f t="shared" si="6"/>
        <v>#DIV/0!</v>
      </c>
      <c r="K49" s="77" t="e">
        <f>'Bid Form 1b Fuel Foreign (1)'!K48+'Bid Form 1b Fuel Foreign (2)'!K48+'Bid Form 1b Fuel Foreign (3)'!K48+'Bid Form 1b Fuel Local (1)'!K48+'Bid Form 1b Fuel Local (2)'!K48</f>
        <v>#DIV/0!</v>
      </c>
      <c r="L49" s="91" t="e">
        <f t="shared" si="0"/>
        <v>#DIV/0!</v>
      </c>
      <c r="M49" s="91" t="e">
        <f t="shared" si="1"/>
        <v>#DIV/0!</v>
      </c>
      <c r="N49" s="79">
        <v>6720000</v>
      </c>
      <c r="O49" s="80" t="e">
        <f t="shared" si="2"/>
        <v>#DIV/0!</v>
      </c>
      <c r="P49" s="84" t="e">
        <f t="shared" si="3"/>
        <v>#DIV/0!</v>
      </c>
    </row>
    <row r="50" spans="1:16" x14ac:dyDescent="0.25">
      <c r="A50" s="75">
        <f t="shared" si="7"/>
        <v>3</v>
      </c>
      <c r="B50" s="75">
        <f t="shared" si="8"/>
        <v>2</v>
      </c>
      <c r="C50" s="59"/>
      <c r="D50" s="59"/>
      <c r="E50" s="60"/>
      <c r="F50" s="77"/>
      <c r="G50" s="88" t="e">
        <f t="shared" si="4"/>
        <v>#DIV/0!</v>
      </c>
      <c r="H50" s="78"/>
      <c r="I50" s="89">
        <f t="shared" si="5"/>
        <v>0</v>
      </c>
      <c r="J50" s="90" t="e">
        <f t="shared" si="6"/>
        <v>#DIV/0!</v>
      </c>
      <c r="K50" s="77" t="e">
        <f>'Bid Form 1b Fuel Foreign (1)'!K49+'Bid Form 1b Fuel Foreign (2)'!K49+'Bid Form 1b Fuel Foreign (3)'!K49+'Bid Form 1b Fuel Local (1)'!K49+'Bid Form 1b Fuel Local (2)'!K49</f>
        <v>#DIV/0!</v>
      </c>
      <c r="L50" s="91" t="e">
        <f t="shared" si="0"/>
        <v>#DIV/0!</v>
      </c>
      <c r="M50" s="91" t="e">
        <f t="shared" si="1"/>
        <v>#DIV/0!</v>
      </c>
      <c r="N50" s="79">
        <v>7440000</v>
      </c>
      <c r="O50" s="80" t="e">
        <f t="shared" si="2"/>
        <v>#DIV/0!</v>
      </c>
      <c r="P50" s="84" t="e">
        <f t="shared" si="3"/>
        <v>#DIV/0!</v>
      </c>
    </row>
    <row r="51" spans="1:16" x14ac:dyDescent="0.25">
      <c r="A51" s="75">
        <f t="shared" si="7"/>
        <v>3</v>
      </c>
      <c r="B51" s="75">
        <f t="shared" si="8"/>
        <v>3</v>
      </c>
      <c r="C51" s="59"/>
      <c r="D51" s="59"/>
      <c r="E51" s="60"/>
      <c r="F51" s="77"/>
      <c r="G51" s="88" t="e">
        <f t="shared" si="4"/>
        <v>#DIV/0!</v>
      </c>
      <c r="H51" s="78"/>
      <c r="I51" s="89">
        <f t="shared" si="5"/>
        <v>0</v>
      </c>
      <c r="J51" s="90" t="e">
        <f t="shared" si="6"/>
        <v>#DIV/0!</v>
      </c>
      <c r="K51" s="77" t="e">
        <f>'Bid Form 1b Fuel Foreign (1)'!K50+'Bid Form 1b Fuel Foreign (2)'!K50+'Bid Form 1b Fuel Foreign (3)'!K50+'Bid Form 1b Fuel Local (1)'!K50+'Bid Form 1b Fuel Local (2)'!K50</f>
        <v>#DIV/0!</v>
      </c>
      <c r="L51" s="91" t="e">
        <f t="shared" si="0"/>
        <v>#DIV/0!</v>
      </c>
      <c r="M51" s="91" t="e">
        <f t="shared" si="1"/>
        <v>#DIV/0!</v>
      </c>
      <c r="N51" s="79">
        <v>7200000</v>
      </c>
      <c r="O51" s="80" t="e">
        <f t="shared" si="2"/>
        <v>#DIV/0!</v>
      </c>
      <c r="P51" s="84" t="e">
        <f t="shared" si="3"/>
        <v>#DIV/0!</v>
      </c>
    </row>
    <row r="52" spans="1:16" x14ac:dyDescent="0.25">
      <c r="A52" s="75">
        <f t="shared" si="7"/>
        <v>3</v>
      </c>
      <c r="B52" s="75">
        <f t="shared" si="8"/>
        <v>4</v>
      </c>
      <c r="C52" s="59"/>
      <c r="D52" s="59"/>
      <c r="E52" s="60"/>
      <c r="F52" s="77"/>
      <c r="G52" s="88" t="e">
        <f t="shared" si="4"/>
        <v>#DIV/0!</v>
      </c>
      <c r="H52" s="78"/>
      <c r="I52" s="89">
        <f t="shared" si="5"/>
        <v>0</v>
      </c>
      <c r="J52" s="90" t="e">
        <f t="shared" si="6"/>
        <v>#DIV/0!</v>
      </c>
      <c r="K52" s="77" t="e">
        <f>'Bid Form 1b Fuel Foreign (1)'!K51+'Bid Form 1b Fuel Foreign (2)'!K51+'Bid Form 1b Fuel Foreign (3)'!K51+'Bid Form 1b Fuel Local (1)'!K51+'Bid Form 1b Fuel Local (2)'!K51</f>
        <v>#DIV/0!</v>
      </c>
      <c r="L52" s="91" t="e">
        <f t="shared" si="0"/>
        <v>#DIV/0!</v>
      </c>
      <c r="M52" s="91" t="e">
        <f t="shared" si="1"/>
        <v>#DIV/0!</v>
      </c>
      <c r="N52" s="79">
        <v>7440000</v>
      </c>
      <c r="O52" s="80" t="e">
        <f t="shared" si="2"/>
        <v>#DIV/0!</v>
      </c>
      <c r="P52" s="84" t="e">
        <f t="shared" si="3"/>
        <v>#DIV/0!</v>
      </c>
    </row>
    <row r="53" spans="1:16" x14ac:dyDescent="0.25">
      <c r="A53" s="75">
        <f t="shared" si="7"/>
        <v>3</v>
      </c>
      <c r="B53" s="75">
        <f t="shared" si="8"/>
        <v>5</v>
      </c>
      <c r="C53" s="59"/>
      <c r="D53" s="59"/>
      <c r="E53" s="60"/>
      <c r="F53" s="77"/>
      <c r="G53" s="88" t="e">
        <f t="shared" si="4"/>
        <v>#DIV/0!</v>
      </c>
      <c r="H53" s="78"/>
      <c r="I53" s="89">
        <f t="shared" si="5"/>
        <v>0</v>
      </c>
      <c r="J53" s="90" t="e">
        <f t="shared" si="6"/>
        <v>#DIV/0!</v>
      </c>
      <c r="K53" s="77" t="e">
        <f>'Bid Form 1b Fuel Foreign (1)'!K52+'Bid Form 1b Fuel Foreign (2)'!K52+'Bid Form 1b Fuel Foreign (3)'!K52+'Bid Form 1b Fuel Local (1)'!K52+'Bid Form 1b Fuel Local (2)'!K52</f>
        <v>#DIV/0!</v>
      </c>
      <c r="L53" s="91" t="e">
        <f t="shared" si="0"/>
        <v>#DIV/0!</v>
      </c>
      <c r="M53" s="91" t="e">
        <f t="shared" si="1"/>
        <v>#DIV/0!</v>
      </c>
      <c r="N53" s="79">
        <v>7200000</v>
      </c>
      <c r="O53" s="80" t="e">
        <f t="shared" si="2"/>
        <v>#DIV/0!</v>
      </c>
      <c r="P53" s="84" t="e">
        <f t="shared" si="3"/>
        <v>#DIV/0!</v>
      </c>
    </row>
    <row r="54" spans="1:16" x14ac:dyDescent="0.25">
      <c r="A54" s="75">
        <f t="shared" si="7"/>
        <v>3</v>
      </c>
      <c r="B54" s="75">
        <f t="shared" si="8"/>
        <v>6</v>
      </c>
      <c r="C54" s="59"/>
      <c r="D54" s="59"/>
      <c r="E54" s="60"/>
      <c r="F54" s="77"/>
      <c r="G54" s="88" t="e">
        <f t="shared" si="4"/>
        <v>#DIV/0!</v>
      </c>
      <c r="H54" s="78"/>
      <c r="I54" s="89">
        <f t="shared" si="5"/>
        <v>0</v>
      </c>
      <c r="J54" s="90" t="e">
        <f t="shared" si="6"/>
        <v>#DIV/0!</v>
      </c>
      <c r="K54" s="77" t="e">
        <f>'Bid Form 1b Fuel Foreign (1)'!K53+'Bid Form 1b Fuel Foreign (2)'!K53+'Bid Form 1b Fuel Foreign (3)'!K53+'Bid Form 1b Fuel Local (1)'!K53+'Bid Form 1b Fuel Local (2)'!K53</f>
        <v>#DIV/0!</v>
      </c>
      <c r="L54" s="91" t="e">
        <f t="shared" si="0"/>
        <v>#DIV/0!</v>
      </c>
      <c r="M54" s="91" t="e">
        <f t="shared" si="1"/>
        <v>#DIV/0!</v>
      </c>
      <c r="N54" s="79">
        <v>7440000</v>
      </c>
      <c r="O54" s="80" t="e">
        <f t="shared" si="2"/>
        <v>#DIV/0!</v>
      </c>
      <c r="P54" s="84" t="e">
        <f t="shared" si="3"/>
        <v>#DIV/0!</v>
      </c>
    </row>
    <row r="55" spans="1:16" x14ac:dyDescent="0.25">
      <c r="A55" s="75">
        <f t="shared" si="7"/>
        <v>3</v>
      </c>
      <c r="B55" s="75">
        <f t="shared" si="8"/>
        <v>7</v>
      </c>
      <c r="C55" s="59"/>
      <c r="D55" s="59"/>
      <c r="E55" s="60"/>
      <c r="F55" s="77"/>
      <c r="G55" s="88" t="e">
        <f t="shared" si="4"/>
        <v>#DIV/0!</v>
      </c>
      <c r="H55" s="78"/>
      <c r="I55" s="89">
        <f t="shared" si="5"/>
        <v>0</v>
      </c>
      <c r="J55" s="90" t="e">
        <f t="shared" si="6"/>
        <v>#DIV/0!</v>
      </c>
      <c r="K55" s="77" t="e">
        <f>'Bid Form 1b Fuel Foreign (1)'!K54+'Bid Form 1b Fuel Foreign (2)'!K54+'Bid Form 1b Fuel Foreign (3)'!K54+'Bid Form 1b Fuel Local (1)'!K54+'Bid Form 1b Fuel Local (2)'!K54</f>
        <v>#DIV/0!</v>
      </c>
      <c r="L55" s="91" t="e">
        <f t="shared" si="0"/>
        <v>#DIV/0!</v>
      </c>
      <c r="M55" s="91" t="e">
        <f t="shared" si="1"/>
        <v>#DIV/0!</v>
      </c>
      <c r="N55" s="79">
        <v>7440000</v>
      </c>
      <c r="O55" s="80" t="e">
        <f t="shared" si="2"/>
        <v>#DIV/0!</v>
      </c>
      <c r="P55" s="84" t="e">
        <f t="shared" si="3"/>
        <v>#DIV/0!</v>
      </c>
    </row>
    <row r="56" spans="1:16" x14ac:dyDescent="0.25">
      <c r="A56" s="75">
        <f t="shared" si="7"/>
        <v>3</v>
      </c>
      <c r="B56" s="75">
        <f t="shared" si="8"/>
        <v>8</v>
      </c>
      <c r="C56" s="59"/>
      <c r="D56" s="59"/>
      <c r="E56" s="60"/>
      <c r="F56" s="77"/>
      <c r="G56" s="88" t="e">
        <f t="shared" si="4"/>
        <v>#DIV/0!</v>
      </c>
      <c r="H56" s="78"/>
      <c r="I56" s="89">
        <f t="shared" si="5"/>
        <v>0</v>
      </c>
      <c r="J56" s="90" t="e">
        <f t="shared" si="6"/>
        <v>#DIV/0!</v>
      </c>
      <c r="K56" s="77" t="e">
        <f>'Bid Form 1b Fuel Foreign (1)'!K55+'Bid Form 1b Fuel Foreign (2)'!K55+'Bid Form 1b Fuel Foreign (3)'!K55+'Bid Form 1b Fuel Local (1)'!K55+'Bid Form 1b Fuel Local (2)'!K55</f>
        <v>#DIV/0!</v>
      </c>
      <c r="L56" s="91" t="e">
        <f t="shared" si="0"/>
        <v>#DIV/0!</v>
      </c>
      <c r="M56" s="91" t="e">
        <f t="shared" si="1"/>
        <v>#DIV/0!</v>
      </c>
      <c r="N56" s="79">
        <v>7200000</v>
      </c>
      <c r="O56" s="80" t="e">
        <f t="shared" si="2"/>
        <v>#DIV/0!</v>
      </c>
      <c r="P56" s="84" t="e">
        <f t="shared" si="3"/>
        <v>#DIV/0!</v>
      </c>
    </row>
    <row r="57" spans="1:16" x14ac:dyDescent="0.25">
      <c r="A57" s="75">
        <f t="shared" si="7"/>
        <v>3</v>
      </c>
      <c r="B57" s="75">
        <f t="shared" si="8"/>
        <v>9</v>
      </c>
      <c r="C57" s="59"/>
      <c r="D57" s="59"/>
      <c r="E57" s="60"/>
      <c r="F57" s="77"/>
      <c r="G57" s="88" t="e">
        <f t="shared" si="4"/>
        <v>#DIV/0!</v>
      </c>
      <c r="H57" s="78"/>
      <c r="I57" s="89">
        <f t="shared" si="5"/>
        <v>0</v>
      </c>
      <c r="J57" s="90" t="e">
        <f t="shared" si="6"/>
        <v>#DIV/0!</v>
      </c>
      <c r="K57" s="77" t="e">
        <f>'Bid Form 1b Fuel Foreign (1)'!K56+'Bid Form 1b Fuel Foreign (2)'!K56+'Bid Form 1b Fuel Foreign (3)'!K56+'Bid Form 1b Fuel Local (1)'!K56+'Bid Form 1b Fuel Local (2)'!K56</f>
        <v>#DIV/0!</v>
      </c>
      <c r="L57" s="91" t="e">
        <f t="shared" ref="L57:L88" si="9">IF($E$15="N",(C57+D57+G57+K57)*0.12,IF($E$15="Y",0,"INC"))</f>
        <v>#DIV/0!</v>
      </c>
      <c r="M57" s="91" t="e">
        <f t="shared" ref="M57:M88" si="10">C57+D57+G57+K57+L57</f>
        <v>#DIV/0!</v>
      </c>
      <c r="N57" s="79">
        <v>7440000</v>
      </c>
      <c r="O57" s="80" t="e">
        <f t="shared" ref="O57:O88" si="11">N57*M57</f>
        <v>#DIV/0!</v>
      </c>
      <c r="P57" s="84" t="e">
        <f t="shared" ref="P57:P88" si="12">O57/((1+$F$18))^A57</f>
        <v>#DIV/0!</v>
      </c>
    </row>
    <row r="58" spans="1:16" x14ac:dyDescent="0.25">
      <c r="A58" s="75">
        <f t="shared" si="7"/>
        <v>3</v>
      </c>
      <c r="B58" s="75">
        <f t="shared" si="8"/>
        <v>10</v>
      </c>
      <c r="C58" s="59"/>
      <c r="D58" s="59"/>
      <c r="E58" s="60"/>
      <c r="F58" s="77"/>
      <c r="G58" s="88" t="e">
        <f t="shared" si="4"/>
        <v>#DIV/0!</v>
      </c>
      <c r="H58" s="78"/>
      <c r="I58" s="89">
        <f t="shared" si="5"/>
        <v>0</v>
      </c>
      <c r="J58" s="90" t="e">
        <f t="shared" si="6"/>
        <v>#DIV/0!</v>
      </c>
      <c r="K58" s="77" t="e">
        <f>'Bid Form 1b Fuel Foreign (1)'!K57+'Bid Form 1b Fuel Foreign (2)'!K57+'Bid Form 1b Fuel Foreign (3)'!K57+'Bid Form 1b Fuel Local (1)'!K57+'Bid Form 1b Fuel Local (2)'!K57</f>
        <v>#DIV/0!</v>
      </c>
      <c r="L58" s="91" t="e">
        <f t="shared" si="9"/>
        <v>#DIV/0!</v>
      </c>
      <c r="M58" s="91" t="e">
        <f t="shared" si="10"/>
        <v>#DIV/0!</v>
      </c>
      <c r="N58" s="79">
        <v>7200000</v>
      </c>
      <c r="O58" s="80" t="e">
        <f t="shared" si="11"/>
        <v>#DIV/0!</v>
      </c>
      <c r="P58" s="84" t="e">
        <f t="shared" si="12"/>
        <v>#DIV/0!</v>
      </c>
    </row>
    <row r="59" spans="1:16" x14ac:dyDescent="0.25">
      <c r="A59" s="75">
        <f t="shared" si="7"/>
        <v>3</v>
      </c>
      <c r="B59" s="75">
        <f t="shared" si="8"/>
        <v>11</v>
      </c>
      <c r="C59" s="59"/>
      <c r="D59" s="59"/>
      <c r="E59" s="60"/>
      <c r="F59" s="77"/>
      <c r="G59" s="88" t="e">
        <f t="shared" si="4"/>
        <v>#DIV/0!</v>
      </c>
      <c r="H59" s="78"/>
      <c r="I59" s="89">
        <f t="shared" si="5"/>
        <v>0</v>
      </c>
      <c r="J59" s="90" t="e">
        <f t="shared" si="6"/>
        <v>#DIV/0!</v>
      </c>
      <c r="K59" s="77" t="e">
        <f>'Bid Form 1b Fuel Foreign (1)'!K58+'Bid Form 1b Fuel Foreign (2)'!K58+'Bid Form 1b Fuel Foreign (3)'!K58+'Bid Form 1b Fuel Local (1)'!K58+'Bid Form 1b Fuel Local (2)'!K58</f>
        <v>#DIV/0!</v>
      </c>
      <c r="L59" s="91" t="e">
        <f t="shared" si="9"/>
        <v>#DIV/0!</v>
      </c>
      <c r="M59" s="91" t="e">
        <f t="shared" si="10"/>
        <v>#DIV/0!</v>
      </c>
      <c r="N59" s="79">
        <v>7440000</v>
      </c>
      <c r="O59" s="80" t="e">
        <f t="shared" si="11"/>
        <v>#DIV/0!</v>
      </c>
      <c r="P59" s="84" t="e">
        <f t="shared" si="12"/>
        <v>#DIV/0!</v>
      </c>
    </row>
    <row r="60" spans="1:16" x14ac:dyDescent="0.25">
      <c r="A60" s="75">
        <f t="shared" si="7"/>
        <v>3</v>
      </c>
      <c r="B60" s="75">
        <f t="shared" si="8"/>
        <v>12</v>
      </c>
      <c r="C60" s="59"/>
      <c r="D60" s="59"/>
      <c r="E60" s="60"/>
      <c r="F60" s="77"/>
      <c r="G60" s="88" t="e">
        <f t="shared" si="4"/>
        <v>#DIV/0!</v>
      </c>
      <c r="H60" s="78"/>
      <c r="I60" s="89">
        <f t="shared" si="5"/>
        <v>0</v>
      </c>
      <c r="J60" s="90" t="e">
        <f t="shared" si="6"/>
        <v>#DIV/0!</v>
      </c>
      <c r="K60" s="77" t="e">
        <f>'Bid Form 1b Fuel Foreign (1)'!K59+'Bid Form 1b Fuel Foreign (2)'!K59+'Bid Form 1b Fuel Foreign (3)'!K59+'Bid Form 1b Fuel Local (1)'!K59+'Bid Form 1b Fuel Local (2)'!K59</f>
        <v>#DIV/0!</v>
      </c>
      <c r="L60" s="91" t="e">
        <f t="shared" si="9"/>
        <v>#DIV/0!</v>
      </c>
      <c r="M60" s="91" t="e">
        <f t="shared" si="10"/>
        <v>#DIV/0!</v>
      </c>
      <c r="N60" s="79">
        <v>7440000</v>
      </c>
      <c r="O60" s="80" t="e">
        <f t="shared" si="11"/>
        <v>#DIV/0!</v>
      </c>
      <c r="P60" s="84" t="e">
        <f t="shared" si="12"/>
        <v>#DIV/0!</v>
      </c>
    </row>
    <row r="61" spans="1:16" x14ac:dyDescent="0.25">
      <c r="A61" s="75">
        <f t="shared" si="7"/>
        <v>4</v>
      </c>
      <c r="B61" s="75">
        <f t="shared" si="8"/>
        <v>1</v>
      </c>
      <c r="C61" s="59"/>
      <c r="D61" s="59"/>
      <c r="E61" s="60"/>
      <c r="F61" s="77"/>
      <c r="G61" s="88" t="e">
        <f t="shared" si="4"/>
        <v>#DIV/0!</v>
      </c>
      <c r="H61" s="78"/>
      <c r="I61" s="89">
        <f t="shared" si="5"/>
        <v>0</v>
      </c>
      <c r="J61" s="90" t="e">
        <f t="shared" si="6"/>
        <v>#DIV/0!</v>
      </c>
      <c r="K61" s="77" t="e">
        <f>'Bid Form 1b Fuel Foreign (1)'!K60+'Bid Form 1b Fuel Foreign (2)'!K60+'Bid Form 1b Fuel Foreign (3)'!K60+'Bid Form 1b Fuel Local (1)'!K60+'Bid Form 1b Fuel Local (2)'!K60</f>
        <v>#DIV/0!</v>
      </c>
      <c r="L61" s="91" t="e">
        <f t="shared" si="9"/>
        <v>#DIV/0!</v>
      </c>
      <c r="M61" s="91" t="e">
        <f t="shared" si="10"/>
        <v>#DIV/0!</v>
      </c>
      <c r="N61" s="79">
        <v>6720000</v>
      </c>
      <c r="O61" s="80" t="e">
        <f t="shared" si="11"/>
        <v>#DIV/0!</v>
      </c>
      <c r="P61" s="84" t="e">
        <f t="shared" si="12"/>
        <v>#DIV/0!</v>
      </c>
    </row>
    <row r="62" spans="1:16" x14ac:dyDescent="0.25">
      <c r="A62" s="75">
        <f t="shared" si="7"/>
        <v>4</v>
      </c>
      <c r="B62" s="75">
        <f t="shared" si="8"/>
        <v>2</v>
      </c>
      <c r="C62" s="59"/>
      <c r="D62" s="59"/>
      <c r="E62" s="60"/>
      <c r="F62" s="77"/>
      <c r="G62" s="88" t="e">
        <f t="shared" si="4"/>
        <v>#DIV/0!</v>
      </c>
      <c r="H62" s="78"/>
      <c r="I62" s="89">
        <f t="shared" si="5"/>
        <v>0</v>
      </c>
      <c r="J62" s="90" t="e">
        <f t="shared" si="6"/>
        <v>#DIV/0!</v>
      </c>
      <c r="K62" s="77" t="e">
        <f>'Bid Form 1b Fuel Foreign (1)'!K61+'Bid Form 1b Fuel Foreign (2)'!K61+'Bid Form 1b Fuel Foreign (3)'!K61+'Bid Form 1b Fuel Local (1)'!K61+'Bid Form 1b Fuel Local (2)'!K61</f>
        <v>#DIV/0!</v>
      </c>
      <c r="L62" s="91" t="e">
        <f t="shared" si="9"/>
        <v>#DIV/0!</v>
      </c>
      <c r="M62" s="91" t="e">
        <f t="shared" si="10"/>
        <v>#DIV/0!</v>
      </c>
      <c r="N62" s="79">
        <v>7440000</v>
      </c>
      <c r="O62" s="80" t="e">
        <f t="shared" si="11"/>
        <v>#DIV/0!</v>
      </c>
      <c r="P62" s="84" t="e">
        <f t="shared" si="12"/>
        <v>#DIV/0!</v>
      </c>
    </row>
    <row r="63" spans="1:16" x14ac:dyDescent="0.25">
      <c r="A63" s="75">
        <f t="shared" si="7"/>
        <v>4</v>
      </c>
      <c r="B63" s="75">
        <f t="shared" si="8"/>
        <v>3</v>
      </c>
      <c r="C63" s="59"/>
      <c r="D63" s="59"/>
      <c r="E63" s="60"/>
      <c r="F63" s="77"/>
      <c r="G63" s="88" t="e">
        <f t="shared" si="4"/>
        <v>#DIV/0!</v>
      </c>
      <c r="H63" s="78"/>
      <c r="I63" s="89">
        <f t="shared" si="5"/>
        <v>0</v>
      </c>
      <c r="J63" s="90" t="e">
        <f t="shared" si="6"/>
        <v>#DIV/0!</v>
      </c>
      <c r="K63" s="77" t="e">
        <f>'Bid Form 1b Fuel Foreign (1)'!K62+'Bid Form 1b Fuel Foreign (2)'!K62+'Bid Form 1b Fuel Foreign (3)'!K62+'Bid Form 1b Fuel Local (1)'!K62+'Bid Form 1b Fuel Local (2)'!K62</f>
        <v>#DIV/0!</v>
      </c>
      <c r="L63" s="91" t="e">
        <f t="shared" si="9"/>
        <v>#DIV/0!</v>
      </c>
      <c r="M63" s="91" t="e">
        <f t="shared" si="10"/>
        <v>#DIV/0!</v>
      </c>
      <c r="N63" s="79">
        <v>7200000</v>
      </c>
      <c r="O63" s="80" t="e">
        <f t="shared" si="11"/>
        <v>#DIV/0!</v>
      </c>
      <c r="P63" s="84" t="e">
        <f t="shared" si="12"/>
        <v>#DIV/0!</v>
      </c>
    </row>
    <row r="64" spans="1:16" x14ac:dyDescent="0.25">
      <c r="A64" s="75">
        <f t="shared" si="7"/>
        <v>4</v>
      </c>
      <c r="B64" s="75">
        <f t="shared" si="8"/>
        <v>4</v>
      </c>
      <c r="C64" s="59"/>
      <c r="D64" s="59"/>
      <c r="E64" s="60"/>
      <c r="F64" s="77"/>
      <c r="G64" s="88" t="e">
        <f t="shared" si="4"/>
        <v>#DIV/0!</v>
      </c>
      <c r="H64" s="78"/>
      <c r="I64" s="89">
        <f t="shared" si="5"/>
        <v>0</v>
      </c>
      <c r="J64" s="90" t="e">
        <f t="shared" si="6"/>
        <v>#DIV/0!</v>
      </c>
      <c r="K64" s="77" t="e">
        <f>'Bid Form 1b Fuel Foreign (1)'!K63+'Bid Form 1b Fuel Foreign (2)'!K63+'Bid Form 1b Fuel Foreign (3)'!K63+'Bid Form 1b Fuel Local (1)'!K63+'Bid Form 1b Fuel Local (2)'!K63</f>
        <v>#DIV/0!</v>
      </c>
      <c r="L64" s="91" t="e">
        <f t="shared" si="9"/>
        <v>#DIV/0!</v>
      </c>
      <c r="M64" s="91" t="e">
        <f t="shared" si="10"/>
        <v>#DIV/0!</v>
      </c>
      <c r="N64" s="79">
        <v>7440000</v>
      </c>
      <c r="O64" s="80" t="e">
        <f t="shared" si="11"/>
        <v>#DIV/0!</v>
      </c>
      <c r="P64" s="84" t="e">
        <f t="shared" si="12"/>
        <v>#DIV/0!</v>
      </c>
    </row>
    <row r="65" spans="1:16" x14ac:dyDescent="0.25">
      <c r="A65" s="75">
        <f t="shared" si="7"/>
        <v>4</v>
      </c>
      <c r="B65" s="75">
        <f t="shared" si="8"/>
        <v>5</v>
      </c>
      <c r="C65" s="59"/>
      <c r="D65" s="59"/>
      <c r="E65" s="60"/>
      <c r="F65" s="77"/>
      <c r="G65" s="88" t="e">
        <f t="shared" si="4"/>
        <v>#DIV/0!</v>
      </c>
      <c r="H65" s="78"/>
      <c r="I65" s="89">
        <f t="shared" si="5"/>
        <v>0</v>
      </c>
      <c r="J65" s="90" t="e">
        <f t="shared" si="6"/>
        <v>#DIV/0!</v>
      </c>
      <c r="K65" s="77" t="e">
        <f>'Bid Form 1b Fuel Foreign (1)'!K64+'Bid Form 1b Fuel Foreign (2)'!K64+'Bid Form 1b Fuel Foreign (3)'!K64+'Bid Form 1b Fuel Local (1)'!K64+'Bid Form 1b Fuel Local (2)'!K64</f>
        <v>#DIV/0!</v>
      </c>
      <c r="L65" s="91" t="e">
        <f t="shared" si="9"/>
        <v>#DIV/0!</v>
      </c>
      <c r="M65" s="91" t="e">
        <f t="shared" si="10"/>
        <v>#DIV/0!</v>
      </c>
      <c r="N65" s="79">
        <v>7200000</v>
      </c>
      <c r="O65" s="80" t="e">
        <f t="shared" si="11"/>
        <v>#DIV/0!</v>
      </c>
      <c r="P65" s="84" t="e">
        <f t="shared" si="12"/>
        <v>#DIV/0!</v>
      </c>
    </row>
    <row r="66" spans="1:16" x14ac:dyDescent="0.25">
      <c r="A66" s="75">
        <f t="shared" si="7"/>
        <v>4</v>
      </c>
      <c r="B66" s="75">
        <f t="shared" si="8"/>
        <v>6</v>
      </c>
      <c r="C66" s="59"/>
      <c r="D66" s="59"/>
      <c r="E66" s="60"/>
      <c r="F66" s="77"/>
      <c r="G66" s="88" t="e">
        <f t="shared" si="4"/>
        <v>#DIV/0!</v>
      </c>
      <c r="H66" s="78"/>
      <c r="I66" s="89">
        <f t="shared" si="5"/>
        <v>0</v>
      </c>
      <c r="J66" s="90" t="e">
        <f t="shared" si="6"/>
        <v>#DIV/0!</v>
      </c>
      <c r="K66" s="77" t="e">
        <f>'Bid Form 1b Fuel Foreign (1)'!K65+'Bid Form 1b Fuel Foreign (2)'!K65+'Bid Form 1b Fuel Foreign (3)'!K65+'Bid Form 1b Fuel Local (1)'!K65+'Bid Form 1b Fuel Local (2)'!K65</f>
        <v>#DIV/0!</v>
      </c>
      <c r="L66" s="91" t="e">
        <f t="shared" si="9"/>
        <v>#DIV/0!</v>
      </c>
      <c r="M66" s="91" t="e">
        <f t="shared" si="10"/>
        <v>#DIV/0!</v>
      </c>
      <c r="N66" s="79">
        <v>7440000</v>
      </c>
      <c r="O66" s="80" t="e">
        <f t="shared" si="11"/>
        <v>#DIV/0!</v>
      </c>
      <c r="P66" s="84" t="e">
        <f t="shared" si="12"/>
        <v>#DIV/0!</v>
      </c>
    </row>
    <row r="67" spans="1:16" x14ac:dyDescent="0.25">
      <c r="A67" s="75">
        <f t="shared" si="7"/>
        <v>4</v>
      </c>
      <c r="B67" s="75">
        <f t="shared" si="8"/>
        <v>7</v>
      </c>
      <c r="C67" s="59"/>
      <c r="D67" s="59"/>
      <c r="E67" s="60"/>
      <c r="F67" s="77"/>
      <c r="G67" s="88" t="e">
        <f t="shared" si="4"/>
        <v>#DIV/0!</v>
      </c>
      <c r="H67" s="78"/>
      <c r="I67" s="89">
        <f t="shared" si="5"/>
        <v>0</v>
      </c>
      <c r="J67" s="90" t="e">
        <f t="shared" si="6"/>
        <v>#DIV/0!</v>
      </c>
      <c r="K67" s="77" t="e">
        <f>'Bid Form 1b Fuel Foreign (1)'!K66+'Bid Form 1b Fuel Foreign (2)'!K66+'Bid Form 1b Fuel Foreign (3)'!K66+'Bid Form 1b Fuel Local (1)'!K66+'Bid Form 1b Fuel Local (2)'!K66</f>
        <v>#DIV/0!</v>
      </c>
      <c r="L67" s="91" t="e">
        <f t="shared" si="9"/>
        <v>#DIV/0!</v>
      </c>
      <c r="M67" s="91" t="e">
        <f t="shared" si="10"/>
        <v>#DIV/0!</v>
      </c>
      <c r="N67" s="79">
        <v>7440000</v>
      </c>
      <c r="O67" s="80" t="e">
        <f t="shared" si="11"/>
        <v>#DIV/0!</v>
      </c>
      <c r="P67" s="84" t="e">
        <f t="shared" si="12"/>
        <v>#DIV/0!</v>
      </c>
    </row>
    <row r="68" spans="1:16" x14ac:dyDescent="0.25">
      <c r="A68" s="75">
        <f t="shared" si="7"/>
        <v>4</v>
      </c>
      <c r="B68" s="75">
        <f t="shared" si="8"/>
        <v>8</v>
      </c>
      <c r="C68" s="59"/>
      <c r="D68" s="59"/>
      <c r="E68" s="60"/>
      <c r="F68" s="77"/>
      <c r="G68" s="88" t="e">
        <f t="shared" si="4"/>
        <v>#DIV/0!</v>
      </c>
      <c r="H68" s="78"/>
      <c r="I68" s="89">
        <f t="shared" si="5"/>
        <v>0</v>
      </c>
      <c r="J68" s="90" t="e">
        <f t="shared" si="6"/>
        <v>#DIV/0!</v>
      </c>
      <c r="K68" s="77" t="e">
        <f>'Bid Form 1b Fuel Foreign (1)'!K67+'Bid Form 1b Fuel Foreign (2)'!K67+'Bid Form 1b Fuel Foreign (3)'!K67+'Bid Form 1b Fuel Local (1)'!K67+'Bid Form 1b Fuel Local (2)'!K67</f>
        <v>#DIV/0!</v>
      </c>
      <c r="L68" s="91" t="e">
        <f t="shared" si="9"/>
        <v>#DIV/0!</v>
      </c>
      <c r="M68" s="91" t="e">
        <f t="shared" si="10"/>
        <v>#DIV/0!</v>
      </c>
      <c r="N68" s="79">
        <v>7200000</v>
      </c>
      <c r="O68" s="80" t="e">
        <f t="shared" si="11"/>
        <v>#DIV/0!</v>
      </c>
      <c r="P68" s="84" t="e">
        <f t="shared" si="12"/>
        <v>#DIV/0!</v>
      </c>
    </row>
    <row r="69" spans="1:16" x14ac:dyDescent="0.25">
      <c r="A69" s="75">
        <f t="shared" si="7"/>
        <v>4</v>
      </c>
      <c r="B69" s="75">
        <f t="shared" si="8"/>
        <v>9</v>
      </c>
      <c r="C69" s="59"/>
      <c r="D69" s="59"/>
      <c r="E69" s="60"/>
      <c r="F69" s="77"/>
      <c r="G69" s="88" t="e">
        <f t="shared" si="4"/>
        <v>#DIV/0!</v>
      </c>
      <c r="H69" s="78"/>
      <c r="I69" s="89">
        <f t="shared" si="5"/>
        <v>0</v>
      </c>
      <c r="J69" s="90" t="e">
        <f t="shared" si="6"/>
        <v>#DIV/0!</v>
      </c>
      <c r="K69" s="77" t="e">
        <f>'Bid Form 1b Fuel Foreign (1)'!K68+'Bid Form 1b Fuel Foreign (2)'!K68+'Bid Form 1b Fuel Foreign (3)'!K68+'Bid Form 1b Fuel Local (1)'!K68+'Bid Form 1b Fuel Local (2)'!K68</f>
        <v>#DIV/0!</v>
      </c>
      <c r="L69" s="91" t="e">
        <f t="shared" si="9"/>
        <v>#DIV/0!</v>
      </c>
      <c r="M69" s="91" t="e">
        <f t="shared" si="10"/>
        <v>#DIV/0!</v>
      </c>
      <c r="N69" s="79">
        <v>7440000</v>
      </c>
      <c r="O69" s="80" t="e">
        <f t="shared" si="11"/>
        <v>#DIV/0!</v>
      </c>
      <c r="P69" s="84" t="e">
        <f t="shared" si="12"/>
        <v>#DIV/0!</v>
      </c>
    </row>
    <row r="70" spans="1:16" x14ac:dyDescent="0.25">
      <c r="A70" s="75">
        <f t="shared" si="7"/>
        <v>4</v>
      </c>
      <c r="B70" s="75">
        <f t="shared" si="8"/>
        <v>10</v>
      </c>
      <c r="C70" s="59"/>
      <c r="D70" s="59"/>
      <c r="E70" s="60"/>
      <c r="F70" s="77"/>
      <c r="G70" s="88" t="e">
        <f t="shared" si="4"/>
        <v>#DIV/0!</v>
      </c>
      <c r="H70" s="78"/>
      <c r="I70" s="89">
        <f t="shared" si="5"/>
        <v>0</v>
      </c>
      <c r="J70" s="90" t="e">
        <f t="shared" si="6"/>
        <v>#DIV/0!</v>
      </c>
      <c r="K70" s="77" t="e">
        <f>'Bid Form 1b Fuel Foreign (1)'!K69+'Bid Form 1b Fuel Foreign (2)'!K69+'Bid Form 1b Fuel Foreign (3)'!K69+'Bid Form 1b Fuel Local (1)'!K69+'Bid Form 1b Fuel Local (2)'!K69</f>
        <v>#DIV/0!</v>
      </c>
      <c r="L70" s="91" t="e">
        <f t="shared" si="9"/>
        <v>#DIV/0!</v>
      </c>
      <c r="M70" s="91" t="e">
        <f t="shared" si="10"/>
        <v>#DIV/0!</v>
      </c>
      <c r="N70" s="79">
        <v>7200000</v>
      </c>
      <c r="O70" s="80" t="e">
        <f t="shared" si="11"/>
        <v>#DIV/0!</v>
      </c>
      <c r="P70" s="84" t="e">
        <f t="shared" si="12"/>
        <v>#DIV/0!</v>
      </c>
    </row>
    <row r="71" spans="1:16" x14ac:dyDescent="0.25">
      <c r="A71" s="75">
        <f t="shared" si="7"/>
        <v>4</v>
      </c>
      <c r="B71" s="75">
        <f t="shared" si="8"/>
        <v>11</v>
      </c>
      <c r="C71" s="59"/>
      <c r="D71" s="59"/>
      <c r="E71" s="60"/>
      <c r="F71" s="77"/>
      <c r="G71" s="88" t="e">
        <f t="shared" si="4"/>
        <v>#DIV/0!</v>
      </c>
      <c r="H71" s="78"/>
      <c r="I71" s="89">
        <f t="shared" si="5"/>
        <v>0</v>
      </c>
      <c r="J71" s="90" t="e">
        <f t="shared" si="6"/>
        <v>#DIV/0!</v>
      </c>
      <c r="K71" s="77" t="e">
        <f>'Bid Form 1b Fuel Foreign (1)'!K70+'Bid Form 1b Fuel Foreign (2)'!K70+'Bid Form 1b Fuel Foreign (3)'!K70+'Bid Form 1b Fuel Local (1)'!K70+'Bid Form 1b Fuel Local (2)'!K70</f>
        <v>#DIV/0!</v>
      </c>
      <c r="L71" s="91" t="e">
        <f t="shared" si="9"/>
        <v>#DIV/0!</v>
      </c>
      <c r="M71" s="91" t="e">
        <f t="shared" si="10"/>
        <v>#DIV/0!</v>
      </c>
      <c r="N71" s="79">
        <v>7440000</v>
      </c>
      <c r="O71" s="80" t="e">
        <f t="shared" si="11"/>
        <v>#DIV/0!</v>
      </c>
      <c r="P71" s="84" t="e">
        <f t="shared" si="12"/>
        <v>#DIV/0!</v>
      </c>
    </row>
    <row r="72" spans="1:16" x14ac:dyDescent="0.25">
      <c r="A72" s="75">
        <f t="shared" si="7"/>
        <v>4</v>
      </c>
      <c r="B72" s="75">
        <f t="shared" si="8"/>
        <v>12</v>
      </c>
      <c r="C72" s="59"/>
      <c r="D72" s="59"/>
      <c r="E72" s="60"/>
      <c r="F72" s="77"/>
      <c r="G72" s="88" t="e">
        <f t="shared" si="4"/>
        <v>#DIV/0!</v>
      </c>
      <c r="H72" s="78"/>
      <c r="I72" s="89">
        <f t="shared" si="5"/>
        <v>0</v>
      </c>
      <c r="J72" s="90" t="e">
        <f t="shared" si="6"/>
        <v>#DIV/0!</v>
      </c>
      <c r="K72" s="77" t="e">
        <f>'Bid Form 1b Fuel Foreign (1)'!K71+'Bid Form 1b Fuel Foreign (2)'!K71+'Bid Form 1b Fuel Foreign (3)'!K71+'Bid Form 1b Fuel Local (1)'!K71+'Bid Form 1b Fuel Local (2)'!K71</f>
        <v>#DIV/0!</v>
      </c>
      <c r="L72" s="91" t="e">
        <f t="shared" si="9"/>
        <v>#DIV/0!</v>
      </c>
      <c r="M72" s="91" t="e">
        <f t="shared" si="10"/>
        <v>#DIV/0!</v>
      </c>
      <c r="N72" s="79">
        <v>7440000</v>
      </c>
      <c r="O72" s="80" t="e">
        <f t="shared" si="11"/>
        <v>#DIV/0!</v>
      </c>
      <c r="P72" s="84" t="e">
        <f t="shared" si="12"/>
        <v>#DIV/0!</v>
      </c>
    </row>
    <row r="73" spans="1:16" x14ac:dyDescent="0.25">
      <c r="A73" s="75">
        <f t="shared" si="7"/>
        <v>5</v>
      </c>
      <c r="B73" s="75">
        <f t="shared" si="8"/>
        <v>1</v>
      </c>
      <c r="C73" s="59"/>
      <c r="D73" s="59"/>
      <c r="E73" s="60"/>
      <c r="F73" s="77"/>
      <c r="G73" s="88" t="e">
        <f t="shared" si="4"/>
        <v>#DIV/0!</v>
      </c>
      <c r="H73" s="78"/>
      <c r="I73" s="89">
        <f t="shared" si="5"/>
        <v>0</v>
      </c>
      <c r="J73" s="90" t="e">
        <f t="shared" si="6"/>
        <v>#DIV/0!</v>
      </c>
      <c r="K73" s="77" t="e">
        <f>'Bid Form 1b Fuel Foreign (1)'!K72+'Bid Form 1b Fuel Foreign (2)'!K72+'Bid Form 1b Fuel Foreign (3)'!K72+'Bid Form 1b Fuel Local (1)'!K72+'Bid Form 1b Fuel Local (2)'!K72</f>
        <v>#DIV/0!</v>
      </c>
      <c r="L73" s="91" t="e">
        <f t="shared" si="9"/>
        <v>#DIV/0!</v>
      </c>
      <c r="M73" s="91" t="e">
        <f t="shared" si="10"/>
        <v>#DIV/0!</v>
      </c>
      <c r="N73" s="79">
        <v>6720000</v>
      </c>
      <c r="O73" s="80" t="e">
        <f t="shared" si="11"/>
        <v>#DIV/0!</v>
      </c>
      <c r="P73" s="84" t="e">
        <f t="shared" si="12"/>
        <v>#DIV/0!</v>
      </c>
    </row>
    <row r="74" spans="1:16" x14ac:dyDescent="0.25">
      <c r="A74" s="75">
        <f t="shared" si="7"/>
        <v>5</v>
      </c>
      <c r="B74" s="75">
        <f t="shared" si="8"/>
        <v>2</v>
      </c>
      <c r="C74" s="59"/>
      <c r="D74" s="59"/>
      <c r="E74" s="60"/>
      <c r="F74" s="77"/>
      <c r="G74" s="88" t="e">
        <f t="shared" si="4"/>
        <v>#DIV/0!</v>
      </c>
      <c r="H74" s="78"/>
      <c r="I74" s="89">
        <f t="shared" si="5"/>
        <v>0</v>
      </c>
      <c r="J74" s="90" t="e">
        <f t="shared" si="6"/>
        <v>#DIV/0!</v>
      </c>
      <c r="K74" s="77" t="e">
        <f>'Bid Form 1b Fuel Foreign (1)'!K73+'Bid Form 1b Fuel Foreign (2)'!K73+'Bid Form 1b Fuel Foreign (3)'!K73+'Bid Form 1b Fuel Local (1)'!K73+'Bid Form 1b Fuel Local (2)'!K73</f>
        <v>#DIV/0!</v>
      </c>
      <c r="L74" s="91" t="e">
        <f t="shared" si="9"/>
        <v>#DIV/0!</v>
      </c>
      <c r="M74" s="91" t="e">
        <f t="shared" si="10"/>
        <v>#DIV/0!</v>
      </c>
      <c r="N74" s="79">
        <v>7440000</v>
      </c>
      <c r="O74" s="80" t="e">
        <f t="shared" si="11"/>
        <v>#DIV/0!</v>
      </c>
      <c r="P74" s="84" t="e">
        <f t="shared" si="12"/>
        <v>#DIV/0!</v>
      </c>
    </row>
    <row r="75" spans="1:16" x14ac:dyDescent="0.25">
      <c r="A75" s="75">
        <f t="shared" si="7"/>
        <v>5</v>
      </c>
      <c r="B75" s="75">
        <f t="shared" si="8"/>
        <v>3</v>
      </c>
      <c r="C75" s="59"/>
      <c r="D75" s="59"/>
      <c r="E75" s="60"/>
      <c r="F75" s="77"/>
      <c r="G75" s="88" t="e">
        <f t="shared" si="4"/>
        <v>#DIV/0!</v>
      </c>
      <c r="H75" s="78"/>
      <c r="I75" s="89">
        <f t="shared" si="5"/>
        <v>0</v>
      </c>
      <c r="J75" s="90" t="e">
        <f t="shared" si="6"/>
        <v>#DIV/0!</v>
      </c>
      <c r="K75" s="77" t="e">
        <f>'Bid Form 1b Fuel Foreign (1)'!K74+'Bid Form 1b Fuel Foreign (2)'!K74+'Bid Form 1b Fuel Foreign (3)'!K74+'Bid Form 1b Fuel Local (1)'!K74+'Bid Form 1b Fuel Local (2)'!K74</f>
        <v>#DIV/0!</v>
      </c>
      <c r="L75" s="91" t="e">
        <f t="shared" si="9"/>
        <v>#DIV/0!</v>
      </c>
      <c r="M75" s="91" t="e">
        <f t="shared" si="10"/>
        <v>#DIV/0!</v>
      </c>
      <c r="N75" s="79">
        <v>7200000</v>
      </c>
      <c r="O75" s="80" t="e">
        <f t="shared" si="11"/>
        <v>#DIV/0!</v>
      </c>
      <c r="P75" s="84" t="e">
        <f t="shared" si="12"/>
        <v>#DIV/0!</v>
      </c>
    </row>
    <row r="76" spans="1:16" x14ac:dyDescent="0.25">
      <c r="A76" s="75">
        <f t="shared" si="7"/>
        <v>5</v>
      </c>
      <c r="B76" s="75">
        <f t="shared" si="8"/>
        <v>4</v>
      </c>
      <c r="C76" s="59"/>
      <c r="D76" s="59"/>
      <c r="E76" s="60"/>
      <c r="F76" s="77"/>
      <c r="G76" s="88" t="e">
        <f t="shared" si="4"/>
        <v>#DIV/0!</v>
      </c>
      <c r="H76" s="78"/>
      <c r="I76" s="89">
        <f t="shared" si="5"/>
        <v>0</v>
      </c>
      <c r="J76" s="90" t="e">
        <f t="shared" si="6"/>
        <v>#DIV/0!</v>
      </c>
      <c r="K76" s="77" t="e">
        <f>'Bid Form 1b Fuel Foreign (1)'!K75+'Bid Form 1b Fuel Foreign (2)'!K75+'Bid Form 1b Fuel Foreign (3)'!K75+'Bid Form 1b Fuel Local (1)'!K75+'Bid Form 1b Fuel Local (2)'!K75</f>
        <v>#DIV/0!</v>
      </c>
      <c r="L76" s="91" t="e">
        <f t="shared" si="9"/>
        <v>#DIV/0!</v>
      </c>
      <c r="M76" s="91" t="e">
        <f t="shared" si="10"/>
        <v>#DIV/0!</v>
      </c>
      <c r="N76" s="79">
        <v>7440000</v>
      </c>
      <c r="O76" s="80" t="e">
        <f t="shared" si="11"/>
        <v>#DIV/0!</v>
      </c>
      <c r="P76" s="84" t="e">
        <f t="shared" si="12"/>
        <v>#DIV/0!</v>
      </c>
    </row>
    <row r="77" spans="1:16" x14ac:dyDescent="0.25">
      <c r="A77" s="75">
        <f t="shared" si="7"/>
        <v>5</v>
      </c>
      <c r="B77" s="75">
        <f t="shared" si="8"/>
        <v>5</v>
      </c>
      <c r="C77" s="59"/>
      <c r="D77" s="59"/>
      <c r="E77" s="60"/>
      <c r="F77" s="77"/>
      <c r="G77" s="88" t="e">
        <f t="shared" si="4"/>
        <v>#DIV/0!</v>
      </c>
      <c r="H77" s="78"/>
      <c r="I77" s="89">
        <f t="shared" si="5"/>
        <v>0</v>
      </c>
      <c r="J77" s="90" t="e">
        <f t="shared" si="6"/>
        <v>#DIV/0!</v>
      </c>
      <c r="K77" s="77" t="e">
        <f>'Bid Form 1b Fuel Foreign (1)'!K76+'Bid Form 1b Fuel Foreign (2)'!K76+'Bid Form 1b Fuel Foreign (3)'!K76+'Bid Form 1b Fuel Local (1)'!K76+'Bid Form 1b Fuel Local (2)'!K76</f>
        <v>#DIV/0!</v>
      </c>
      <c r="L77" s="91" t="e">
        <f t="shared" si="9"/>
        <v>#DIV/0!</v>
      </c>
      <c r="M77" s="91" t="e">
        <f t="shared" si="10"/>
        <v>#DIV/0!</v>
      </c>
      <c r="N77" s="79">
        <v>7200000</v>
      </c>
      <c r="O77" s="80" t="e">
        <f t="shared" si="11"/>
        <v>#DIV/0!</v>
      </c>
      <c r="P77" s="84" t="e">
        <f t="shared" si="12"/>
        <v>#DIV/0!</v>
      </c>
    </row>
    <row r="78" spans="1:16" x14ac:dyDescent="0.25">
      <c r="A78" s="75">
        <f t="shared" si="7"/>
        <v>5</v>
      </c>
      <c r="B78" s="75">
        <f t="shared" si="8"/>
        <v>6</v>
      </c>
      <c r="C78" s="59"/>
      <c r="D78" s="59"/>
      <c r="E78" s="60"/>
      <c r="F78" s="77"/>
      <c r="G78" s="88" t="e">
        <f t="shared" si="4"/>
        <v>#DIV/0!</v>
      </c>
      <c r="H78" s="78"/>
      <c r="I78" s="89">
        <f t="shared" si="5"/>
        <v>0</v>
      </c>
      <c r="J78" s="90" t="e">
        <f t="shared" si="6"/>
        <v>#DIV/0!</v>
      </c>
      <c r="K78" s="77" t="e">
        <f>'Bid Form 1b Fuel Foreign (1)'!K77+'Bid Form 1b Fuel Foreign (2)'!K77+'Bid Form 1b Fuel Foreign (3)'!K77+'Bid Form 1b Fuel Local (1)'!K77+'Bid Form 1b Fuel Local (2)'!K77</f>
        <v>#DIV/0!</v>
      </c>
      <c r="L78" s="91" t="e">
        <f t="shared" si="9"/>
        <v>#DIV/0!</v>
      </c>
      <c r="M78" s="91" t="e">
        <f t="shared" si="10"/>
        <v>#DIV/0!</v>
      </c>
      <c r="N78" s="79">
        <v>7440000</v>
      </c>
      <c r="O78" s="80" t="e">
        <f t="shared" si="11"/>
        <v>#DIV/0!</v>
      </c>
      <c r="P78" s="84" t="e">
        <f t="shared" si="12"/>
        <v>#DIV/0!</v>
      </c>
    </row>
    <row r="79" spans="1:16" x14ac:dyDescent="0.25">
      <c r="A79" s="75">
        <f t="shared" si="7"/>
        <v>5</v>
      </c>
      <c r="B79" s="75">
        <f t="shared" si="8"/>
        <v>7</v>
      </c>
      <c r="C79" s="59"/>
      <c r="D79" s="59"/>
      <c r="E79" s="60"/>
      <c r="F79" s="77"/>
      <c r="G79" s="88" t="e">
        <f t="shared" si="4"/>
        <v>#DIV/0!</v>
      </c>
      <c r="H79" s="78"/>
      <c r="I79" s="89">
        <f t="shared" si="5"/>
        <v>0</v>
      </c>
      <c r="J79" s="90" t="e">
        <f t="shared" si="6"/>
        <v>#DIV/0!</v>
      </c>
      <c r="K79" s="77" t="e">
        <f>'Bid Form 1b Fuel Foreign (1)'!K78+'Bid Form 1b Fuel Foreign (2)'!K78+'Bid Form 1b Fuel Foreign (3)'!K78+'Bid Form 1b Fuel Local (1)'!K78+'Bid Form 1b Fuel Local (2)'!K78</f>
        <v>#DIV/0!</v>
      </c>
      <c r="L79" s="91" t="e">
        <f t="shared" si="9"/>
        <v>#DIV/0!</v>
      </c>
      <c r="M79" s="91" t="e">
        <f t="shared" si="10"/>
        <v>#DIV/0!</v>
      </c>
      <c r="N79" s="79">
        <v>7440000</v>
      </c>
      <c r="O79" s="80" t="e">
        <f t="shared" si="11"/>
        <v>#DIV/0!</v>
      </c>
      <c r="P79" s="84" t="e">
        <f t="shared" si="12"/>
        <v>#DIV/0!</v>
      </c>
    </row>
    <row r="80" spans="1:16" x14ac:dyDescent="0.25">
      <c r="A80" s="75">
        <f t="shared" si="7"/>
        <v>5</v>
      </c>
      <c r="B80" s="75">
        <f t="shared" si="8"/>
        <v>8</v>
      </c>
      <c r="C80" s="59"/>
      <c r="D80" s="59"/>
      <c r="E80" s="60"/>
      <c r="F80" s="77"/>
      <c r="G80" s="88" t="e">
        <f t="shared" si="4"/>
        <v>#DIV/0!</v>
      </c>
      <c r="H80" s="78"/>
      <c r="I80" s="89">
        <f t="shared" si="5"/>
        <v>0</v>
      </c>
      <c r="J80" s="90" t="e">
        <f t="shared" si="6"/>
        <v>#DIV/0!</v>
      </c>
      <c r="K80" s="77" t="e">
        <f>'Bid Form 1b Fuel Foreign (1)'!K79+'Bid Form 1b Fuel Foreign (2)'!K79+'Bid Form 1b Fuel Foreign (3)'!K79+'Bid Form 1b Fuel Local (1)'!K79+'Bid Form 1b Fuel Local (2)'!K79</f>
        <v>#DIV/0!</v>
      </c>
      <c r="L80" s="91" t="e">
        <f t="shared" si="9"/>
        <v>#DIV/0!</v>
      </c>
      <c r="M80" s="91" t="e">
        <f t="shared" si="10"/>
        <v>#DIV/0!</v>
      </c>
      <c r="N80" s="79">
        <v>7200000</v>
      </c>
      <c r="O80" s="80" t="e">
        <f t="shared" si="11"/>
        <v>#DIV/0!</v>
      </c>
      <c r="P80" s="84" t="e">
        <f t="shared" si="12"/>
        <v>#DIV/0!</v>
      </c>
    </row>
    <row r="81" spans="1:16" x14ac:dyDescent="0.25">
      <c r="A81" s="75">
        <f t="shared" si="7"/>
        <v>5</v>
      </c>
      <c r="B81" s="75">
        <f t="shared" si="8"/>
        <v>9</v>
      </c>
      <c r="C81" s="59"/>
      <c r="D81" s="59"/>
      <c r="E81" s="60"/>
      <c r="F81" s="77"/>
      <c r="G81" s="88" t="e">
        <f t="shared" si="4"/>
        <v>#DIV/0!</v>
      </c>
      <c r="H81" s="78"/>
      <c r="I81" s="89">
        <f t="shared" si="5"/>
        <v>0</v>
      </c>
      <c r="J81" s="90" t="e">
        <f t="shared" si="6"/>
        <v>#DIV/0!</v>
      </c>
      <c r="K81" s="77" t="e">
        <f>'Bid Form 1b Fuel Foreign (1)'!K80+'Bid Form 1b Fuel Foreign (2)'!K80+'Bid Form 1b Fuel Foreign (3)'!K80+'Bid Form 1b Fuel Local (1)'!K80+'Bid Form 1b Fuel Local (2)'!K80</f>
        <v>#DIV/0!</v>
      </c>
      <c r="L81" s="91" t="e">
        <f t="shared" si="9"/>
        <v>#DIV/0!</v>
      </c>
      <c r="M81" s="91" t="e">
        <f t="shared" si="10"/>
        <v>#DIV/0!</v>
      </c>
      <c r="N81" s="79">
        <v>7440000</v>
      </c>
      <c r="O81" s="80" t="e">
        <f t="shared" si="11"/>
        <v>#DIV/0!</v>
      </c>
      <c r="P81" s="84" t="e">
        <f t="shared" si="12"/>
        <v>#DIV/0!</v>
      </c>
    </row>
    <row r="82" spans="1:16" x14ac:dyDescent="0.25">
      <c r="A82" s="75">
        <f t="shared" si="7"/>
        <v>5</v>
      </c>
      <c r="B82" s="75">
        <f t="shared" si="8"/>
        <v>10</v>
      </c>
      <c r="C82" s="59"/>
      <c r="D82" s="59"/>
      <c r="E82" s="60"/>
      <c r="F82" s="77"/>
      <c r="G82" s="88" t="e">
        <f t="shared" si="4"/>
        <v>#DIV/0!</v>
      </c>
      <c r="H82" s="78"/>
      <c r="I82" s="89">
        <f t="shared" si="5"/>
        <v>0</v>
      </c>
      <c r="J82" s="90" t="e">
        <f t="shared" si="6"/>
        <v>#DIV/0!</v>
      </c>
      <c r="K82" s="77" t="e">
        <f>'Bid Form 1b Fuel Foreign (1)'!K81+'Bid Form 1b Fuel Foreign (2)'!K81+'Bid Form 1b Fuel Foreign (3)'!K81+'Bid Form 1b Fuel Local (1)'!K81+'Bid Form 1b Fuel Local (2)'!K81</f>
        <v>#DIV/0!</v>
      </c>
      <c r="L82" s="91" t="e">
        <f t="shared" si="9"/>
        <v>#DIV/0!</v>
      </c>
      <c r="M82" s="91" t="e">
        <f t="shared" si="10"/>
        <v>#DIV/0!</v>
      </c>
      <c r="N82" s="79">
        <v>7200000</v>
      </c>
      <c r="O82" s="80" t="e">
        <f t="shared" si="11"/>
        <v>#DIV/0!</v>
      </c>
      <c r="P82" s="84" t="e">
        <f t="shared" si="12"/>
        <v>#DIV/0!</v>
      </c>
    </row>
    <row r="83" spans="1:16" x14ac:dyDescent="0.25">
      <c r="A83" s="75">
        <f t="shared" si="7"/>
        <v>5</v>
      </c>
      <c r="B83" s="75">
        <f t="shared" si="8"/>
        <v>11</v>
      </c>
      <c r="C83" s="59"/>
      <c r="D83" s="59"/>
      <c r="E83" s="60"/>
      <c r="F83" s="77"/>
      <c r="G83" s="88" t="e">
        <f t="shared" si="4"/>
        <v>#DIV/0!</v>
      </c>
      <c r="H83" s="78"/>
      <c r="I83" s="89">
        <f t="shared" si="5"/>
        <v>0</v>
      </c>
      <c r="J83" s="90" t="e">
        <f t="shared" si="6"/>
        <v>#DIV/0!</v>
      </c>
      <c r="K83" s="77" t="e">
        <f>'Bid Form 1b Fuel Foreign (1)'!K82+'Bid Form 1b Fuel Foreign (2)'!K82+'Bid Form 1b Fuel Foreign (3)'!K82+'Bid Form 1b Fuel Local (1)'!K82+'Bid Form 1b Fuel Local (2)'!K82</f>
        <v>#DIV/0!</v>
      </c>
      <c r="L83" s="91" t="e">
        <f t="shared" si="9"/>
        <v>#DIV/0!</v>
      </c>
      <c r="M83" s="91" t="e">
        <f t="shared" si="10"/>
        <v>#DIV/0!</v>
      </c>
      <c r="N83" s="79">
        <v>7440000</v>
      </c>
      <c r="O83" s="80" t="e">
        <f t="shared" si="11"/>
        <v>#DIV/0!</v>
      </c>
      <c r="P83" s="84" t="e">
        <f t="shared" si="12"/>
        <v>#DIV/0!</v>
      </c>
    </row>
    <row r="84" spans="1:16" x14ac:dyDescent="0.25">
      <c r="A84" s="75">
        <f t="shared" si="7"/>
        <v>5</v>
      </c>
      <c r="B84" s="75">
        <f t="shared" si="8"/>
        <v>12</v>
      </c>
      <c r="C84" s="59"/>
      <c r="D84" s="59"/>
      <c r="E84" s="60"/>
      <c r="F84" s="77"/>
      <c r="G84" s="88" t="e">
        <f t="shared" si="4"/>
        <v>#DIV/0!</v>
      </c>
      <c r="H84" s="78"/>
      <c r="I84" s="89">
        <f t="shared" si="5"/>
        <v>0</v>
      </c>
      <c r="J84" s="90" t="e">
        <f t="shared" si="6"/>
        <v>#DIV/0!</v>
      </c>
      <c r="K84" s="77" t="e">
        <f>'Bid Form 1b Fuel Foreign (1)'!K83+'Bid Form 1b Fuel Foreign (2)'!K83+'Bid Form 1b Fuel Foreign (3)'!K83+'Bid Form 1b Fuel Local (1)'!K83+'Bid Form 1b Fuel Local (2)'!K83</f>
        <v>#DIV/0!</v>
      </c>
      <c r="L84" s="91" t="e">
        <f t="shared" si="9"/>
        <v>#DIV/0!</v>
      </c>
      <c r="M84" s="91" t="e">
        <f t="shared" si="10"/>
        <v>#DIV/0!</v>
      </c>
      <c r="N84" s="79">
        <v>7440000</v>
      </c>
      <c r="O84" s="80" t="e">
        <f t="shared" si="11"/>
        <v>#DIV/0!</v>
      </c>
      <c r="P84" s="84" t="e">
        <f t="shared" si="12"/>
        <v>#DIV/0!</v>
      </c>
    </row>
    <row r="85" spans="1:16" x14ac:dyDescent="0.25">
      <c r="A85" s="75">
        <f t="shared" si="7"/>
        <v>6</v>
      </c>
      <c r="B85" s="75">
        <f t="shared" si="8"/>
        <v>1</v>
      </c>
      <c r="C85" s="59"/>
      <c r="D85" s="59"/>
      <c r="E85" s="60"/>
      <c r="F85" s="77"/>
      <c r="G85" s="88" t="e">
        <f t="shared" si="4"/>
        <v>#DIV/0!</v>
      </c>
      <c r="H85" s="78"/>
      <c r="I85" s="89">
        <f t="shared" si="5"/>
        <v>0</v>
      </c>
      <c r="J85" s="90" t="e">
        <f t="shared" si="6"/>
        <v>#DIV/0!</v>
      </c>
      <c r="K85" s="77" t="e">
        <f>'Bid Form 1b Fuel Foreign (1)'!K84+'Bid Form 1b Fuel Foreign (2)'!K84+'Bid Form 1b Fuel Foreign (3)'!K84+'Bid Form 1b Fuel Local (1)'!K84+'Bid Form 1b Fuel Local (2)'!K84</f>
        <v>#DIV/0!</v>
      </c>
      <c r="L85" s="91" t="e">
        <f t="shared" si="9"/>
        <v>#DIV/0!</v>
      </c>
      <c r="M85" s="91" t="e">
        <f t="shared" si="10"/>
        <v>#DIV/0!</v>
      </c>
      <c r="N85" s="79">
        <v>6960000</v>
      </c>
      <c r="O85" s="80" t="e">
        <f t="shared" si="11"/>
        <v>#DIV/0!</v>
      </c>
      <c r="P85" s="84" t="e">
        <f t="shared" si="12"/>
        <v>#DIV/0!</v>
      </c>
    </row>
    <row r="86" spans="1:16" x14ac:dyDescent="0.25">
      <c r="A86" s="75">
        <f t="shared" si="7"/>
        <v>6</v>
      </c>
      <c r="B86" s="75">
        <f t="shared" si="8"/>
        <v>2</v>
      </c>
      <c r="C86" s="59"/>
      <c r="D86" s="59"/>
      <c r="E86" s="60"/>
      <c r="F86" s="77"/>
      <c r="G86" s="88" t="e">
        <f t="shared" si="4"/>
        <v>#DIV/0!</v>
      </c>
      <c r="H86" s="78"/>
      <c r="I86" s="89">
        <f t="shared" si="5"/>
        <v>0</v>
      </c>
      <c r="J86" s="90" t="e">
        <f t="shared" si="6"/>
        <v>#DIV/0!</v>
      </c>
      <c r="K86" s="77" t="e">
        <f>'Bid Form 1b Fuel Foreign (1)'!K85+'Bid Form 1b Fuel Foreign (2)'!K85+'Bid Form 1b Fuel Foreign (3)'!K85+'Bid Form 1b Fuel Local (1)'!K85+'Bid Form 1b Fuel Local (2)'!K85</f>
        <v>#DIV/0!</v>
      </c>
      <c r="L86" s="91" t="e">
        <f t="shared" si="9"/>
        <v>#DIV/0!</v>
      </c>
      <c r="M86" s="91" t="e">
        <f t="shared" si="10"/>
        <v>#DIV/0!</v>
      </c>
      <c r="N86" s="79">
        <v>7440000</v>
      </c>
      <c r="O86" s="80" t="e">
        <f t="shared" si="11"/>
        <v>#DIV/0!</v>
      </c>
      <c r="P86" s="84" t="e">
        <f t="shared" si="12"/>
        <v>#DIV/0!</v>
      </c>
    </row>
    <row r="87" spans="1:16" x14ac:dyDescent="0.25">
      <c r="A87" s="75">
        <f t="shared" si="7"/>
        <v>6</v>
      </c>
      <c r="B87" s="75">
        <f t="shared" si="8"/>
        <v>3</v>
      </c>
      <c r="C87" s="59"/>
      <c r="D87" s="59"/>
      <c r="E87" s="60"/>
      <c r="F87" s="77"/>
      <c r="G87" s="88" t="e">
        <f t="shared" si="4"/>
        <v>#DIV/0!</v>
      </c>
      <c r="H87" s="78"/>
      <c r="I87" s="89">
        <f t="shared" si="5"/>
        <v>0</v>
      </c>
      <c r="J87" s="90" t="e">
        <f t="shared" si="6"/>
        <v>#DIV/0!</v>
      </c>
      <c r="K87" s="77" t="e">
        <f>'Bid Form 1b Fuel Foreign (1)'!K86+'Bid Form 1b Fuel Foreign (2)'!K86+'Bid Form 1b Fuel Foreign (3)'!K86+'Bid Form 1b Fuel Local (1)'!K86+'Bid Form 1b Fuel Local (2)'!K86</f>
        <v>#DIV/0!</v>
      </c>
      <c r="L87" s="91" t="e">
        <f t="shared" si="9"/>
        <v>#DIV/0!</v>
      </c>
      <c r="M87" s="91" t="e">
        <f t="shared" si="10"/>
        <v>#DIV/0!</v>
      </c>
      <c r="N87" s="79">
        <v>7200000</v>
      </c>
      <c r="O87" s="80" t="e">
        <f t="shared" si="11"/>
        <v>#DIV/0!</v>
      </c>
      <c r="P87" s="84" t="e">
        <f t="shared" si="12"/>
        <v>#DIV/0!</v>
      </c>
    </row>
    <row r="88" spans="1:16" x14ac:dyDescent="0.25">
      <c r="A88" s="75">
        <f t="shared" si="7"/>
        <v>6</v>
      </c>
      <c r="B88" s="75">
        <f t="shared" si="8"/>
        <v>4</v>
      </c>
      <c r="C88" s="59"/>
      <c r="D88" s="59"/>
      <c r="E88" s="60"/>
      <c r="F88" s="77"/>
      <c r="G88" s="88" t="e">
        <f t="shared" si="4"/>
        <v>#DIV/0!</v>
      </c>
      <c r="H88" s="78"/>
      <c r="I88" s="89">
        <f t="shared" si="5"/>
        <v>0</v>
      </c>
      <c r="J88" s="90" t="e">
        <f t="shared" si="6"/>
        <v>#DIV/0!</v>
      </c>
      <c r="K88" s="77" t="e">
        <f>'Bid Form 1b Fuel Foreign (1)'!K87+'Bid Form 1b Fuel Foreign (2)'!K87+'Bid Form 1b Fuel Foreign (3)'!K87+'Bid Form 1b Fuel Local (1)'!K87+'Bid Form 1b Fuel Local (2)'!K87</f>
        <v>#DIV/0!</v>
      </c>
      <c r="L88" s="91" t="e">
        <f t="shared" si="9"/>
        <v>#DIV/0!</v>
      </c>
      <c r="M88" s="91" t="e">
        <f t="shared" si="10"/>
        <v>#DIV/0!</v>
      </c>
      <c r="N88" s="79">
        <v>7440000</v>
      </c>
      <c r="O88" s="80" t="e">
        <f t="shared" si="11"/>
        <v>#DIV/0!</v>
      </c>
      <c r="P88" s="84" t="e">
        <f t="shared" si="12"/>
        <v>#DIV/0!</v>
      </c>
    </row>
    <row r="89" spans="1:16" x14ac:dyDescent="0.25">
      <c r="A89" s="75">
        <f t="shared" si="7"/>
        <v>6</v>
      </c>
      <c r="B89" s="75">
        <f t="shared" si="8"/>
        <v>5</v>
      </c>
      <c r="C89" s="59"/>
      <c r="D89" s="59"/>
      <c r="E89" s="60"/>
      <c r="F89" s="77"/>
      <c r="G89" s="88" t="e">
        <f t="shared" si="4"/>
        <v>#DIV/0!</v>
      </c>
      <c r="H89" s="78"/>
      <c r="I89" s="89">
        <f t="shared" si="5"/>
        <v>0</v>
      </c>
      <c r="J89" s="90" t="e">
        <f t="shared" si="6"/>
        <v>#DIV/0!</v>
      </c>
      <c r="K89" s="77" t="e">
        <f>'Bid Form 1b Fuel Foreign (1)'!K88+'Bid Form 1b Fuel Foreign (2)'!K88+'Bid Form 1b Fuel Foreign (3)'!K88+'Bid Form 1b Fuel Local (1)'!K88+'Bid Form 1b Fuel Local (2)'!K88</f>
        <v>#DIV/0!</v>
      </c>
      <c r="L89" s="91" t="e">
        <f t="shared" ref="L89:L120" si="13">IF($E$15="N",(C89+D89+G89+K89)*0.12,IF($E$15="Y",0,"INC"))</f>
        <v>#DIV/0!</v>
      </c>
      <c r="M89" s="91" t="e">
        <f t="shared" ref="M89:M120" si="14">C89+D89+G89+K89+L89</f>
        <v>#DIV/0!</v>
      </c>
      <c r="N89" s="79">
        <v>7200000</v>
      </c>
      <c r="O89" s="80" t="e">
        <f t="shared" ref="O89:O120" si="15">N89*M89</f>
        <v>#DIV/0!</v>
      </c>
      <c r="P89" s="84" t="e">
        <f t="shared" ref="P89:P120" si="16">O89/((1+$F$18))^A89</f>
        <v>#DIV/0!</v>
      </c>
    </row>
    <row r="90" spans="1:16" x14ac:dyDescent="0.25">
      <c r="A90" s="75">
        <f t="shared" si="7"/>
        <v>6</v>
      </c>
      <c r="B90" s="75">
        <f t="shared" si="8"/>
        <v>6</v>
      </c>
      <c r="C90" s="59"/>
      <c r="D90" s="59"/>
      <c r="E90" s="60"/>
      <c r="F90" s="77"/>
      <c r="G90" s="88" t="e">
        <f t="shared" si="4"/>
        <v>#DIV/0!</v>
      </c>
      <c r="H90" s="78"/>
      <c r="I90" s="89">
        <f t="shared" si="5"/>
        <v>0</v>
      </c>
      <c r="J90" s="90" t="e">
        <f t="shared" ref="J90:J144" si="17">H90/I90</f>
        <v>#DIV/0!</v>
      </c>
      <c r="K90" s="77" t="e">
        <f>'Bid Form 1b Fuel Foreign (1)'!K89+'Bid Form 1b Fuel Foreign (2)'!K89+'Bid Form 1b Fuel Foreign (3)'!K89+'Bid Form 1b Fuel Local (1)'!K89+'Bid Form 1b Fuel Local (2)'!K89</f>
        <v>#DIV/0!</v>
      </c>
      <c r="L90" s="91" t="e">
        <f t="shared" si="13"/>
        <v>#DIV/0!</v>
      </c>
      <c r="M90" s="91" t="e">
        <f t="shared" si="14"/>
        <v>#DIV/0!</v>
      </c>
      <c r="N90" s="79">
        <v>7440000</v>
      </c>
      <c r="O90" s="80" t="e">
        <f t="shared" si="15"/>
        <v>#DIV/0!</v>
      </c>
      <c r="P90" s="84" t="e">
        <f t="shared" si="16"/>
        <v>#DIV/0!</v>
      </c>
    </row>
    <row r="91" spans="1:16" x14ac:dyDescent="0.25">
      <c r="A91" s="75">
        <f t="shared" si="7"/>
        <v>6</v>
      </c>
      <c r="B91" s="75">
        <f t="shared" si="8"/>
        <v>7</v>
      </c>
      <c r="C91" s="59"/>
      <c r="D91" s="59"/>
      <c r="E91" s="60"/>
      <c r="F91" s="77"/>
      <c r="G91" s="88" t="e">
        <f t="shared" ref="G91:G144" si="18">G90*J91</f>
        <v>#DIV/0!</v>
      </c>
      <c r="H91" s="78"/>
      <c r="I91" s="89">
        <f t="shared" ref="I91:I144" si="19">H90</f>
        <v>0</v>
      </c>
      <c r="J91" s="90" t="e">
        <f t="shared" si="17"/>
        <v>#DIV/0!</v>
      </c>
      <c r="K91" s="77" t="e">
        <f>'Bid Form 1b Fuel Foreign (1)'!K90+'Bid Form 1b Fuel Foreign (2)'!K90+'Bid Form 1b Fuel Foreign (3)'!K90+'Bid Form 1b Fuel Local (1)'!K90+'Bid Form 1b Fuel Local (2)'!K90</f>
        <v>#DIV/0!</v>
      </c>
      <c r="L91" s="91" t="e">
        <f t="shared" si="13"/>
        <v>#DIV/0!</v>
      </c>
      <c r="M91" s="91" t="e">
        <f t="shared" si="14"/>
        <v>#DIV/0!</v>
      </c>
      <c r="N91" s="79">
        <v>7440000</v>
      </c>
      <c r="O91" s="80" t="e">
        <f t="shared" si="15"/>
        <v>#DIV/0!</v>
      </c>
      <c r="P91" s="84" t="e">
        <f t="shared" si="16"/>
        <v>#DIV/0!</v>
      </c>
    </row>
    <row r="92" spans="1:16" x14ac:dyDescent="0.25">
      <c r="A92" s="75">
        <f t="shared" si="7"/>
        <v>6</v>
      </c>
      <c r="B92" s="75">
        <f t="shared" si="8"/>
        <v>8</v>
      </c>
      <c r="C92" s="59"/>
      <c r="D92" s="59"/>
      <c r="E92" s="60"/>
      <c r="F92" s="77"/>
      <c r="G92" s="88" t="e">
        <f t="shared" si="18"/>
        <v>#DIV/0!</v>
      </c>
      <c r="H92" s="78"/>
      <c r="I92" s="89">
        <f t="shared" si="19"/>
        <v>0</v>
      </c>
      <c r="J92" s="90" t="e">
        <f t="shared" si="17"/>
        <v>#DIV/0!</v>
      </c>
      <c r="K92" s="77" t="e">
        <f>'Bid Form 1b Fuel Foreign (1)'!K91+'Bid Form 1b Fuel Foreign (2)'!K91+'Bid Form 1b Fuel Foreign (3)'!K91+'Bid Form 1b Fuel Local (1)'!K91+'Bid Form 1b Fuel Local (2)'!K91</f>
        <v>#DIV/0!</v>
      </c>
      <c r="L92" s="91" t="e">
        <f t="shared" si="13"/>
        <v>#DIV/0!</v>
      </c>
      <c r="M92" s="91" t="e">
        <f t="shared" si="14"/>
        <v>#DIV/0!</v>
      </c>
      <c r="N92" s="79">
        <v>7200000</v>
      </c>
      <c r="O92" s="80" t="e">
        <f t="shared" si="15"/>
        <v>#DIV/0!</v>
      </c>
      <c r="P92" s="84" t="e">
        <f t="shared" si="16"/>
        <v>#DIV/0!</v>
      </c>
    </row>
    <row r="93" spans="1:16" x14ac:dyDescent="0.25">
      <c r="A93" s="75">
        <f t="shared" si="7"/>
        <v>6</v>
      </c>
      <c r="B93" s="75">
        <f t="shared" si="8"/>
        <v>9</v>
      </c>
      <c r="C93" s="59"/>
      <c r="D93" s="59"/>
      <c r="E93" s="60"/>
      <c r="F93" s="77"/>
      <c r="G93" s="88" t="e">
        <f t="shared" si="18"/>
        <v>#DIV/0!</v>
      </c>
      <c r="H93" s="78"/>
      <c r="I93" s="89">
        <f t="shared" si="19"/>
        <v>0</v>
      </c>
      <c r="J93" s="90" t="e">
        <f t="shared" si="17"/>
        <v>#DIV/0!</v>
      </c>
      <c r="K93" s="77" t="e">
        <f>'Bid Form 1b Fuel Foreign (1)'!K92+'Bid Form 1b Fuel Foreign (2)'!K92+'Bid Form 1b Fuel Foreign (3)'!K92+'Bid Form 1b Fuel Local (1)'!K92+'Bid Form 1b Fuel Local (2)'!K92</f>
        <v>#DIV/0!</v>
      </c>
      <c r="L93" s="91" t="e">
        <f t="shared" si="13"/>
        <v>#DIV/0!</v>
      </c>
      <c r="M93" s="91" t="e">
        <f t="shared" si="14"/>
        <v>#DIV/0!</v>
      </c>
      <c r="N93" s="79">
        <v>7440000</v>
      </c>
      <c r="O93" s="80" t="e">
        <f t="shared" si="15"/>
        <v>#DIV/0!</v>
      </c>
      <c r="P93" s="84" t="e">
        <f t="shared" si="16"/>
        <v>#DIV/0!</v>
      </c>
    </row>
    <row r="94" spans="1:16" x14ac:dyDescent="0.25">
      <c r="A94" s="75">
        <f t="shared" si="7"/>
        <v>6</v>
      </c>
      <c r="B94" s="75">
        <f t="shared" si="8"/>
        <v>10</v>
      </c>
      <c r="C94" s="59"/>
      <c r="D94" s="59"/>
      <c r="E94" s="60"/>
      <c r="F94" s="77"/>
      <c r="G94" s="88" t="e">
        <f t="shared" si="18"/>
        <v>#DIV/0!</v>
      </c>
      <c r="H94" s="78"/>
      <c r="I94" s="89">
        <f t="shared" si="19"/>
        <v>0</v>
      </c>
      <c r="J94" s="90" t="e">
        <f t="shared" si="17"/>
        <v>#DIV/0!</v>
      </c>
      <c r="K94" s="77" t="e">
        <f>'Bid Form 1b Fuel Foreign (1)'!K93+'Bid Form 1b Fuel Foreign (2)'!K93+'Bid Form 1b Fuel Foreign (3)'!K93+'Bid Form 1b Fuel Local (1)'!K93+'Bid Form 1b Fuel Local (2)'!K93</f>
        <v>#DIV/0!</v>
      </c>
      <c r="L94" s="91" t="e">
        <f t="shared" si="13"/>
        <v>#DIV/0!</v>
      </c>
      <c r="M94" s="91" t="e">
        <f t="shared" si="14"/>
        <v>#DIV/0!</v>
      </c>
      <c r="N94" s="79">
        <v>7200000</v>
      </c>
      <c r="O94" s="80" t="e">
        <f t="shared" si="15"/>
        <v>#DIV/0!</v>
      </c>
      <c r="P94" s="84" t="e">
        <f t="shared" si="16"/>
        <v>#DIV/0!</v>
      </c>
    </row>
    <row r="95" spans="1:16" x14ac:dyDescent="0.25">
      <c r="A95" s="75">
        <f t="shared" si="7"/>
        <v>6</v>
      </c>
      <c r="B95" s="75">
        <f t="shared" si="8"/>
        <v>11</v>
      </c>
      <c r="C95" s="59"/>
      <c r="D95" s="59"/>
      <c r="E95" s="60"/>
      <c r="F95" s="77"/>
      <c r="G95" s="88" t="e">
        <f t="shared" si="18"/>
        <v>#DIV/0!</v>
      </c>
      <c r="H95" s="78"/>
      <c r="I95" s="89">
        <f t="shared" si="19"/>
        <v>0</v>
      </c>
      <c r="J95" s="90" t="e">
        <f t="shared" si="17"/>
        <v>#DIV/0!</v>
      </c>
      <c r="K95" s="77" t="e">
        <f>'Bid Form 1b Fuel Foreign (1)'!K94+'Bid Form 1b Fuel Foreign (2)'!K94+'Bid Form 1b Fuel Foreign (3)'!K94+'Bid Form 1b Fuel Local (1)'!K94+'Bid Form 1b Fuel Local (2)'!K94</f>
        <v>#DIV/0!</v>
      </c>
      <c r="L95" s="91" t="e">
        <f t="shared" si="13"/>
        <v>#DIV/0!</v>
      </c>
      <c r="M95" s="91" t="e">
        <f t="shared" si="14"/>
        <v>#DIV/0!</v>
      </c>
      <c r="N95" s="79">
        <v>7440000</v>
      </c>
      <c r="O95" s="80" t="e">
        <f t="shared" si="15"/>
        <v>#DIV/0!</v>
      </c>
      <c r="P95" s="84" t="e">
        <f t="shared" si="16"/>
        <v>#DIV/0!</v>
      </c>
    </row>
    <row r="96" spans="1:16" x14ac:dyDescent="0.25">
      <c r="A96" s="75">
        <f t="shared" si="7"/>
        <v>6</v>
      </c>
      <c r="B96" s="75">
        <f t="shared" si="8"/>
        <v>12</v>
      </c>
      <c r="C96" s="59"/>
      <c r="D96" s="59"/>
      <c r="E96" s="60"/>
      <c r="F96" s="77"/>
      <c r="G96" s="88" t="e">
        <f t="shared" si="18"/>
        <v>#DIV/0!</v>
      </c>
      <c r="H96" s="78"/>
      <c r="I96" s="89">
        <f t="shared" si="19"/>
        <v>0</v>
      </c>
      <c r="J96" s="90" t="e">
        <f t="shared" si="17"/>
        <v>#DIV/0!</v>
      </c>
      <c r="K96" s="77" t="e">
        <f>'Bid Form 1b Fuel Foreign (1)'!K95+'Bid Form 1b Fuel Foreign (2)'!K95+'Bid Form 1b Fuel Foreign (3)'!K95+'Bid Form 1b Fuel Local (1)'!K95+'Bid Form 1b Fuel Local (2)'!K95</f>
        <v>#DIV/0!</v>
      </c>
      <c r="L96" s="91" t="e">
        <f t="shared" si="13"/>
        <v>#DIV/0!</v>
      </c>
      <c r="M96" s="91" t="e">
        <f t="shared" si="14"/>
        <v>#DIV/0!</v>
      </c>
      <c r="N96" s="79">
        <v>7440000</v>
      </c>
      <c r="O96" s="80" t="e">
        <f t="shared" si="15"/>
        <v>#DIV/0!</v>
      </c>
      <c r="P96" s="84" t="e">
        <f t="shared" si="16"/>
        <v>#DIV/0!</v>
      </c>
    </row>
    <row r="97" spans="1:16" x14ac:dyDescent="0.25">
      <c r="A97" s="75">
        <f t="shared" si="7"/>
        <v>7</v>
      </c>
      <c r="B97" s="75">
        <f t="shared" si="8"/>
        <v>1</v>
      </c>
      <c r="C97" s="59"/>
      <c r="D97" s="59"/>
      <c r="E97" s="60"/>
      <c r="F97" s="77"/>
      <c r="G97" s="88" t="e">
        <f t="shared" si="18"/>
        <v>#DIV/0!</v>
      </c>
      <c r="H97" s="78"/>
      <c r="I97" s="89">
        <f t="shared" si="19"/>
        <v>0</v>
      </c>
      <c r="J97" s="90" t="e">
        <f t="shared" si="17"/>
        <v>#DIV/0!</v>
      </c>
      <c r="K97" s="77" t="e">
        <f>'Bid Form 1b Fuel Foreign (1)'!K96+'Bid Form 1b Fuel Foreign (2)'!K96+'Bid Form 1b Fuel Foreign (3)'!K96+'Bid Form 1b Fuel Local (1)'!K96+'Bid Form 1b Fuel Local (2)'!K96</f>
        <v>#DIV/0!</v>
      </c>
      <c r="L97" s="91" t="e">
        <f t="shared" si="13"/>
        <v>#DIV/0!</v>
      </c>
      <c r="M97" s="91" t="e">
        <f t="shared" si="14"/>
        <v>#DIV/0!</v>
      </c>
      <c r="N97" s="79">
        <v>6720000</v>
      </c>
      <c r="O97" s="80" t="e">
        <f t="shared" si="15"/>
        <v>#DIV/0!</v>
      </c>
      <c r="P97" s="84" t="e">
        <f t="shared" si="16"/>
        <v>#DIV/0!</v>
      </c>
    </row>
    <row r="98" spans="1:16" x14ac:dyDescent="0.25">
      <c r="A98" s="75">
        <f t="shared" si="7"/>
        <v>7</v>
      </c>
      <c r="B98" s="75">
        <f t="shared" si="8"/>
        <v>2</v>
      </c>
      <c r="C98" s="59"/>
      <c r="D98" s="59"/>
      <c r="E98" s="60"/>
      <c r="F98" s="77"/>
      <c r="G98" s="88" t="e">
        <f t="shared" si="18"/>
        <v>#DIV/0!</v>
      </c>
      <c r="H98" s="78"/>
      <c r="I98" s="89">
        <f t="shared" si="19"/>
        <v>0</v>
      </c>
      <c r="J98" s="90" t="e">
        <f t="shared" si="17"/>
        <v>#DIV/0!</v>
      </c>
      <c r="K98" s="77" t="e">
        <f>'Bid Form 1b Fuel Foreign (1)'!K97+'Bid Form 1b Fuel Foreign (2)'!K97+'Bid Form 1b Fuel Foreign (3)'!K97+'Bid Form 1b Fuel Local (1)'!K97+'Bid Form 1b Fuel Local (2)'!K97</f>
        <v>#DIV/0!</v>
      </c>
      <c r="L98" s="91" t="e">
        <f t="shared" si="13"/>
        <v>#DIV/0!</v>
      </c>
      <c r="M98" s="91" t="e">
        <f t="shared" si="14"/>
        <v>#DIV/0!</v>
      </c>
      <c r="N98" s="79">
        <v>7440000</v>
      </c>
      <c r="O98" s="80" t="e">
        <f t="shared" si="15"/>
        <v>#DIV/0!</v>
      </c>
      <c r="P98" s="84" t="e">
        <f t="shared" si="16"/>
        <v>#DIV/0!</v>
      </c>
    </row>
    <row r="99" spans="1:16" x14ac:dyDescent="0.25">
      <c r="A99" s="75">
        <f t="shared" si="7"/>
        <v>7</v>
      </c>
      <c r="B99" s="75">
        <f t="shared" si="8"/>
        <v>3</v>
      </c>
      <c r="C99" s="59"/>
      <c r="D99" s="59"/>
      <c r="E99" s="60"/>
      <c r="F99" s="77"/>
      <c r="G99" s="88" t="e">
        <f t="shared" si="18"/>
        <v>#DIV/0!</v>
      </c>
      <c r="H99" s="78"/>
      <c r="I99" s="89">
        <f t="shared" si="19"/>
        <v>0</v>
      </c>
      <c r="J99" s="90" t="e">
        <f t="shared" si="17"/>
        <v>#DIV/0!</v>
      </c>
      <c r="K99" s="77" t="e">
        <f>'Bid Form 1b Fuel Foreign (1)'!K98+'Bid Form 1b Fuel Foreign (2)'!K98+'Bid Form 1b Fuel Foreign (3)'!K98+'Bid Form 1b Fuel Local (1)'!K98+'Bid Form 1b Fuel Local (2)'!K98</f>
        <v>#DIV/0!</v>
      </c>
      <c r="L99" s="91" t="e">
        <f t="shared" si="13"/>
        <v>#DIV/0!</v>
      </c>
      <c r="M99" s="91" t="e">
        <f t="shared" si="14"/>
        <v>#DIV/0!</v>
      </c>
      <c r="N99" s="79">
        <v>7200000</v>
      </c>
      <c r="O99" s="80" t="e">
        <f t="shared" si="15"/>
        <v>#DIV/0!</v>
      </c>
      <c r="P99" s="84" t="e">
        <f t="shared" si="16"/>
        <v>#DIV/0!</v>
      </c>
    </row>
    <row r="100" spans="1:16" x14ac:dyDescent="0.25">
      <c r="A100" s="75">
        <f t="shared" si="7"/>
        <v>7</v>
      </c>
      <c r="B100" s="75">
        <f t="shared" si="8"/>
        <v>4</v>
      </c>
      <c r="C100" s="59"/>
      <c r="D100" s="59"/>
      <c r="E100" s="60"/>
      <c r="F100" s="77"/>
      <c r="G100" s="88" t="e">
        <f t="shared" si="18"/>
        <v>#DIV/0!</v>
      </c>
      <c r="H100" s="78"/>
      <c r="I100" s="89">
        <f t="shared" si="19"/>
        <v>0</v>
      </c>
      <c r="J100" s="90" t="e">
        <f t="shared" si="17"/>
        <v>#DIV/0!</v>
      </c>
      <c r="K100" s="77" t="e">
        <f>'Bid Form 1b Fuel Foreign (1)'!K99+'Bid Form 1b Fuel Foreign (2)'!K99+'Bid Form 1b Fuel Foreign (3)'!K99+'Bid Form 1b Fuel Local (1)'!K99+'Bid Form 1b Fuel Local (2)'!K99</f>
        <v>#DIV/0!</v>
      </c>
      <c r="L100" s="91" t="e">
        <f t="shared" si="13"/>
        <v>#DIV/0!</v>
      </c>
      <c r="M100" s="91" t="e">
        <f t="shared" si="14"/>
        <v>#DIV/0!</v>
      </c>
      <c r="N100" s="79">
        <v>7440000</v>
      </c>
      <c r="O100" s="80" t="e">
        <f t="shared" si="15"/>
        <v>#DIV/0!</v>
      </c>
      <c r="P100" s="84" t="e">
        <f t="shared" si="16"/>
        <v>#DIV/0!</v>
      </c>
    </row>
    <row r="101" spans="1:16" x14ac:dyDescent="0.25">
      <c r="A101" s="75">
        <f t="shared" si="7"/>
        <v>7</v>
      </c>
      <c r="B101" s="75">
        <f t="shared" si="8"/>
        <v>5</v>
      </c>
      <c r="C101" s="59"/>
      <c r="D101" s="59"/>
      <c r="E101" s="60"/>
      <c r="F101" s="77"/>
      <c r="G101" s="88" t="e">
        <f t="shared" si="18"/>
        <v>#DIV/0!</v>
      </c>
      <c r="H101" s="78"/>
      <c r="I101" s="89">
        <f t="shared" si="19"/>
        <v>0</v>
      </c>
      <c r="J101" s="90" t="e">
        <f t="shared" si="17"/>
        <v>#DIV/0!</v>
      </c>
      <c r="K101" s="77" t="e">
        <f>'Bid Form 1b Fuel Foreign (1)'!K100+'Bid Form 1b Fuel Foreign (2)'!K100+'Bid Form 1b Fuel Foreign (3)'!K100+'Bid Form 1b Fuel Local (1)'!K100+'Bid Form 1b Fuel Local (2)'!K100</f>
        <v>#DIV/0!</v>
      </c>
      <c r="L101" s="91" t="e">
        <f t="shared" si="13"/>
        <v>#DIV/0!</v>
      </c>
      <c r="M101" s="91" t="e">
        <f t="shared" si="14"/>
        <v>#DIV/0!</v>
      </c>
      <c r="N101" s="79">
        <v>7200000</v>
      </c>
      <c r="O101" s="80" t="e">
        <f t="shared" si="15"/>
        <v>#DIV/0!</v>
      </c>
      <c r="P101" s="84" t="e">
        <f t="shared" si="16"/>
        <v>#DIV/0!</v>
      </c>
    </row>
    <row r="102" spans="1:16" x14ac:dyDescent="0.25">
      <c r="A102" s="75">
        <f t="shared" ref="A102:A144" si="20">A90+1</f>
        <v>7</v>
      </c>
      <c r="B102" s="75">
        <f t="shared" ref="B102:B144" si="21">B90</f>
        <v>6</v>
      </c>
      <c r="C102" s="59"/>
      <c r="D102" s="59"/>
      <c r="E102" s="60"/>
      <c r="F102" s="77"/>
      <c r="G102" s="88" t="e">
        <f t="shared" si="18"/>
        <v>#DIV/0!</v>
      </c>
      <c r="H102" s="78"/>
      <c r="I102" s="89">
        <f t="shared" si="19"/>
        <v>0</v>
      </c>
      <c r="J102" s="90" t="e">
        <f t="shared" si="17"/>
        <v>#DIV/0!</v>
      </c>
      <c r="K102" s="77" t="e">
        <f>'Bid Form 1b Fuel Foreign (1)'!K101+'Bid Form 1b Fuel Foreign (2)'!K101+'Bid Form 1b Fuel Foreign (3)'!K101+'Bid Form 1b Fuel Local (1)'!K101+'Bid Form 1b Fuel Local (2)'!K101</f>
        <v>#DIV/0!</v>
      </c>
      <c r="L102" s="91" t="e">
        <f t="shared" si="13"/>
        <v>#DIV/0!</v>
      </c>
      <c r="M102" s="91" t="e">
        <f t="shared" si="14"/>
        <v>#DIV/0!</v>
      </c>
      <c r="N102" s="79">
        <v>7440000</v>
      </c>
      <c r="O102" s="80" t="e">
        <f t="shared" si="15"/>
        <v>#DIV/0!</v>
      </c>
      <c r="P102" s="84" t="e">
        <f t="shared" si="16"/>
        <v>#DIV/0!</v>
      </c>
    </row>
    <row r="103" spans="1:16" x14ac:dyDescent="0.25">
      <c r="A103" s="75">
        <f t="shared" si="20"/>
        <v>7</v>
      </c>
      <c r="B103" s="75">
        <f t="shared" si="21"/>
        <v>7</v>
      </c>
      <c r="C103" s="59"/>
      <c r="D103" s="59"/>
      <c r="E103" s="60"/>
      <c r="F103" s="77"/>
      <c r="G103" s="88" t="e">
        <f t="shared" si="18"/>
        <v>#DIV/0!</v>
      </c>
      <c r="H103" s="78"/>
      <c r="I103" s="89">
        <f t="shared" si="19"/>
        <v>0</v>
      </c>
      <c r="J103" s="90" t="e">
        <f t="shared" si="17"/>
        <v>#DIV/0!</v>
      </c>
      <c r="K103" s="77" t="e">
        <f>'Bid Form 1b Fuel Foreign (1)'!K102+'Bid Form 1b Fuel Foreign (2)'!K102+'Bid Form 1b Fuel Foreign (3)'!K102+'Bid Form 1b Fuel Local (1)'!K102+'Bid Form 1b Fuel Local (2)'!K102</f>
        <v>#DIV/0!</v>
      </c>
      <c r="L103" s="91" t="e">
        <f t="shared" si="13"/>
        <v>#DIV/0!</v>
      </c>
      <c r="M103" s="91" t="e">
        <f t="shared" si="14"/>
        <v>#DIV/0!</v>
      </c>
      <c r="N103" s="79">
        <v>7440000</v>
      </c>
      <c r="O103" s="80" t="e">
        <f t="shared" si="15"/>
        <v>#DIV/0!</v>
      </c>
      <c r="P103" s="84" t="e">
        <f t="shared" si="16"/>
        <v>#DIV/0!</v>
      </c>
    </row>
    <row r="104" spans="1:16" x14ac:dyDescent="0.25">
      <c r="A104" s="75">
        <f t="shared" si="20"/>
        <v>7</v>
      </c>
      <c r="B104" s="75">
        <f t="shared" si="21"/>
        <v>8</v>
      </c>
      <c r="C104" s="59"/>
      <c r="D104" s="59"/>
      <c r="E104" s="60"/>
      <c r="F104" s="77"/>
      <c r="G104" s="88" t="e">
        <f t="shared" si="18"/>
        <v>#DIV/0!</v>
      </c>
      <c r="H104" s="78"/>
      <c r="I104" s="89">
        <f t="shared" si="19"/>
        <v>0</v>
      </c>
      <c r="J104" s="90" t="e">
        <f t="shared" si="17"/>
        <v>#DIV/0!</v>
      </c>
      <c r="K104" s="77" t="e">
        <f>'Bid Form 1b Fuel Foreign (1)'!K103+'Bid Form 1b Fuel Foreign (2)'!K103+'Bid Form 1b Fuel Foreign (3)'!K103+'Bid Form 1b Fuel Local (1)'!K103+'Bid Form 1b Fuel Local (2)'!K103</f>
        <v>#DIV/0!</v>
      </c>
      <c r="L104" s="91" t="e">
        <f t="shared" si="13"/>
        <v>#DIV/0!</v>
      </c>
      <c r="M104" s="91" t="e">
        <f t="shared" si="14"/>
        <v>#DIV/0!</v>
      </c>
      <c r="N104" s="79">
        <v>7200000</v>
      </c>
      <c r="O104" s="80" t="e">
        <f t="shared" si="15"/>
        <v>#DIV/0!</v>
      </c>
      <c r="P104" s="84" t="e">
        <f t="shared" si="16"/>
        <v>#DIV/0!</v>
      </c>
    </row>
    <row r="105" spans="1:16" x14ac:dyDescent="0.25">
      <c r="A105" s="75">
        <f t="shared" si="20"/>
        <v>7</v>
      </c>
      <c r="B105" s="75">
        <f t="shared" si="21"/>
        <v>9</v>
      </c>
      <c r="C105" s="59"/>
      <c r="D105" s="59"/>
      <c r="E105" s="60"/>
      <c r="F105" s="77"/>
      <c r="G105" s="88" t="e">
        <f t="shared" si="18"/>
        <v>#DIV/0!</v>
      </c>
      <c r="H105" s="78"/>
      <c r="I105" s="89">
        <f t="shared" si="19"/>
        <v>0</v>
      </c>
      <c r="J105" s="90" t="e">
        <f t="shared" si="17"/>
        <v>#DIV/0!</v>
      </c>
      <c r="K105" s="77" t="e">
        <f>'Bid Form 1b Fuel Foreign (1)'!K104+'Bid Form 1b Fuel Foreign (2)'!K104+'Bid Form 1b Fuel Foreign (3)'!K104+'Bid Form 1b Fuel Local (1)'!K104+'Bid Form 1b Fuel Local (2)'!K104</f>
        <v>#DIV/0!</v>
      </c>
      <c r="L105" s="91" t="e">
        <f t="shared" si="13"/>
        <v>#DIV/0!</v>
      </c>
      <c r="M105" s="91" t="e">
        <f t="shared" si="14"/>
        <v>#DIV/0!</v>
      </c>
      <c r="N105" s="79">
        <v>7440000</v>
      </c>
      <c r="O105" s="80" t="e">
        <f t="shared" si="15"/>
        <v>#DIV/0!</v>
      </c>
      <c r="P105" s="84" t="e">
        <f t="shared" si="16"/>
        <v>#DIV/0!</v>
      </c>
    </row>
    <row r="106" spans="1:16" x14ac:dyDescent="0.25">
      <c r="A106" s="75">
        <f t="shared" si="20"/>
        <v>7</v>
      </c>
      <c r="B106" s="75">
        <f t="shared" si="21"/>
        <v>10</v>
      </c>
      <c r="C106" s="59"/>
      <c r="D106" s="59"/>
      <c r="E106" s="60"/>
      <c r="F106" s="77"/>
      <c r="G106" s="88" t="e">
        <f t="shared" si="18"/>
        <v>#DIV/0!</v>
      </c>
      <c r="H106" s="78"/>
      <c r="I106" s="89">
        <f t="shared" si="19"/>
        <v>0</v>
      </c>
      <c r="J106" s="90" t="e">
        <f t="shared" si="17"/>
        <v>#DIV/0!</v>
      </c>
      <c r="K106" s="77" t="e">
        <f>'Bid Form 1b Fuel Foreign (1)'!K105+'Bid Form 1b Fuel Foreign (2)'!K105+'Bid Form 1b Fuel Foreign (3)'!K105+'Bid Form 1b Fuel Local (1)'!K105+'Bid Form 1b Fuel Local (2)'!K105</f>
        <v>#DIV/0!</v>
      </c>
      <c r="L106" s="91" t="e">
        <f t="shared" si="13"/>
        <v>#DIV/0!</v>
      </c>
      <c r="M106" s="91" t="e">
        <f t="shared" si="14"/>
        <v>#DIV/0!</v>
      </c>
      <c r="N106" s="79">
        <v>7200000</v>
      </c>
      <c r="O106" s="80" t="e">
        <f t="shared" si="15"/>
        <v>#DIV/0!</v>
      </c>
      <c r="P106" s="84" t="e">
        <f t="shared" si="16"/>
        <v>#DIV/0!</v>
      </c>
    </row>
    <row r="107" spans="1:16" x14ac:dyDescent="0.25">
      <c r="A107" s="75">
        <f t="shared" si="20"/>
        <v>7</v>
      </c>
      <c r="B107" s="75">
        <f t="shared" si="21"/>
        <v>11</v>
      </c>
      <c r="C107" s="59"/>
      <c r="D107" s="59"/>
      <c r="E107" s="60"/>
      <c r="F107" s="77"/>
      <c r="G107" s="88" t="e">
        <f t="shared" si="18"/>
        <v>#DIV/0!</v>
      </c>
      <c r="H107" s="78"/>
      <c r="I107" s="89">
        <f t="shared" si="19"/>
        <v>0</v>
      </c>
      <c r="J107" s="90" t="e">
        <f t="shared" si="17"/>
        <v>#DIV/0!</v>
      </c>
      <c r="K107" s="77" t="e">
        <f>'Bid Form 1b Fuel Foreign (1)'!K106+'Bid Form 1b Fuel Foreign (2)'!K106+'Bid Form 1b Fuel Foreign (3)'!K106+'Bid Form 1b Fuel Local (1)'!K106+'Bid Form 1b Fuel Local (2)'!K106</f>
        <v>#DIV/0!</v>
      </c>
      <c r="L107" s="91" t="e">
        <f t="shared" si="13"/>
        <v>#DIV/0!</v>
      </c>
      <c r="M107" s="91" t="e">
        <f t="shared" si="14"/>
        <v>#DIV/0!</v>
      </c>
      <c r="N107" s="79">
        <v>7440000</v>
      </c>
      <c r="O107" s="80" t="e">
        <f t="shared" si="15"/>
        <v>#DIV/0!</v>
      </c>
      <c r="P107" s="84" t="e">
        <f t="shared" si="16"/>
        <v>#DIV/0!</v>
      </c>
    </row>
    <row r="108" spans="1:16" x14ac:dyDescent="0.25">
      <c r="A108" s="75">
        <f t="shared" si="20"/>
        <v>7</v>
      </c>
      <c r="B108" s="75">
        <f t="shared" si="21"/>
        <v>12</v>
      </c>
      <c r="C108" s="59"/>
      <c r="D108" s="59"/>
      <c r="E108" s="60"/>
      <c r="F108" s="77"/>
      <c r="G108" s="88" t="e">
        <f t="shared" si="18"/>
        <v>#DIV/0!</v>
      </c>
      <c r="H108" s="78"/>
      <c r="I108" s="89">
        <f t="shared" si="19"/>
        <v>0</v>
      </c>
      <c r="J108" s="90" t="e">
        <f t="shared" si="17"/>
        <v>#DIV/0!</v>
      </c>
      <c r="K108" s="77" t="e">
        <f>'Bid Form 1b Fuel Foreign (1)'!K107+'Bid Form 1b Fuel Foreign (2)'!K107+'Bid Form 1b Fuel Foreign (3)'!K107+'Bid Form 1b Fuel Local (1)'!K107+'Bid Form 1b Fuel Local (2)'!K107</f>
        <v>#DIV/0!</v>
      </c>
      <c r="L108" s="91" t="e">
        <f t="shared" si="13"/>
        <v>#DIV/0!</v>
      </c>
      <c r="M108" s="91" t="e">
        <f t="shared" si="14"/>
        <v>#DIV/0!</v>
      </c>
      <c r="N108" s="79">
        <v>7440000</v>
      </c>
      <c r="O108" s="80" t="e">
        <f t="shared" si="15"/>
        <v>#DIV/0!</v>
      </c>
      <c r="P108" s="84" t="e">
        <f t="shared" si="16"/>
        <v>#DIV/0!</v>
      </c>
    </row>
    <row r="109" spans="1:16" x14ac:dyDescent="0.25">
      <c r="A109" s="75">
        <f t="shared" si="20"/>
        <v>8</v>
      </c>
      <c r="B109" s="75">
        <f t="shared" si="21"/>
        <v>1</v>
      </c>
      <c r="C109" s="59"/>
      <c r="D109" s="59"/>
      <c r="E109" s="60"/>
      <c r="F109" s="77"/>
      <c r="G109" s="88" t="e">
        <f t="shared" si="18"/>
        <v>#DIV/0!</v>
      </c>
      <c r="H109" s="78"/>
      <c r="I109" s="89">
        <f t="shared" si="19"/>
        <v>0</v>
      </c>
      <c r="J109" s="90" t="e">
        <f t="shared" si="17"/>
        <v>#DIV/0!</v>
      </c>
      <c r="K109" s="77" t="e">
        <f>'Bid Form 1b Fuel Foreign (1)'!K108+'Bid Form 1b Fuel Foreign (2)'!K108+'Bid Form 1b Fuel Foreign (3)'!K108+'Bid Form 1b Fuel Local (1)'!K108+'Bid Form 1b Fuel Local (2)'!K108</f>
        <v>#DIV/0!</v>
      </c>
      <c r="L109" s="91" t="e">
        <f t="shared" si="13"/>
        <v>#DIV/0!</v>
      </c>
      <c r="M109" s="91" t="e">
        <f t="shared" si="14"/>
        <v>#DIV/0!</v>
      </c>
      <c r="N109" s="79">
        <v>6720000</v>
      </c>
      <c r="O109" s="80" t="e">
        <f t="shared" si="15"/>
        <v>#DIV/0!</v>
      </c>
      <c r="P109" s="84" t="e">
        <f t="shared" si="16"/>
        <v>#DIV/0!</v>
      </c>
    </row>
    <row r="110" spans="1:16" x14ac:dyDescent="0.25">
      <c r="A110" s="75">
        <f t="shared" si="20"/>
        <v>8</v>
      </c>
      <c r="B110" s="75">
        <f t="shared" si="21"/>
        <v>2</v>
      </c>
      <c r="C110" s="59"/>
      <c r="D110" s="59"/>
      <c r="E110" s="60"/>
      <c r="F110" s="77"/>
      <c r="G110" s="88" t="e">
        <f t="shared" si="18"/>
        <v>#DIV/0!</v>
      </c>
      <c r="H110" s="78"/>
      <c r="I110" s="89">
        <f t="shared" si="19"/>
        <v>0</v>
      </c>
      <c r="J110" s="90" t="e">
        <f t="shared" si="17"/>
        <v>#DIV/0!</v>
      </c>
      <c r="K110" s="77" t="e">
        <f>'Bid Form 1b Fuel Foreign (1)'!K109+'Bid Form 1b Fuel Foreign (2)'!K109+'Bid Form 1b Fuel Foreign (3)'!K109+'Bid Form 1b Fuel Local (1)'!K109+'Bid Form 1b Fuel Local (2)'!K109</f>
        <v>#DIV/0!</v>
      </c>
      <c r="L110" s="91" t="e">
        <f t="shared" si="13"/>
        <v>#DIV/0!</v>
      </c>
      <c r="M110" s="91" t="e">
        <f t="shared" si="14"/>
        <v>#DIV/0!</v>
      </c>
      <c r="N110" s="79">
        <v>7440000</v>
      </c>
      <c r="O110" s="80" t="e">
        <f t="shared" si="15"/>
        <v>#DIV/0!</v>
      </c>
      <c r="P110" s="84" t="e">
        <f t="shared" si="16"/>
        <v>#DIV/0!</v>
      </c>
    </row>
    <row r="111" spans="1:16" x14ac:dyDescent="0.25">
      <c r="A111" s="75">
        <f t="shared" si="20"/>
        <v>8</v>
      </c>
      <c r="B111" s="75">
        <f t="shared" si="21"/>
        <v>3</v>
      </c>
      <c r="C111" s="59"/>
      <c r="D111" s="59"/>
      <c r="E111" s="60"/>
      <c r="F111" s="77"/>
      <c r="G111" s="88" t="e">
        <f t="shared" si="18"/>
        <v>#DIV/0!</v>
      </c>
      <c r="H111" s="78"/>
      <c r="I111" s="89">
        <f t="shared" si="19"/>
        <v>0</v>
      </c>
      <c r="J111" s="90" t="e">
        <f t="shared" si="17"/>
        <v>#DIV/0!</v>
      </c>
      <c r="K111" s="77" t="e">
        <f>'Bid Form 1b Fuel Foreign (1)'!K110+'Bid Form 1b Fuel Foreign (2)'!K110+'Bid Form 1b Fuel Foreign (3)'!K110+'Bid Form 1b Fuel Local (1)'!K110+'Bid Form 1b Fuel Local (2)'!K110</f>
        <v>#DIV/0!</v>
      </c>
      <c r="L111" s="91" t="e">
        <f t="shared" si="13"/>
        <v>#DIV/0!</v>
      </c>
      <c r="M111" s="91" t="e">
        <f t="shared" si="14"/>
        <v>#DIV/0!</v>
      </c>
      <c r="N111" s="79">
        <v>7200000</v>
      </c>
      <c r="O111" s="80" t="e">
        <f t="shared" si="15"/>
        <v>#DIV/0!</v>
      </c>
      <c r="P111" s="84" t="e">
        <f t="shared" si="16"/>
        <v>#DIV/0!</v>
      </c>
    </row>
    <row r="112" spans="1:16" x14ac:dyDescent="0.25">
      <c r="A112" s="75">
        <f t="shared" si="20"/>
        <v>8</v>
      </c>
      <c r="B112" s="75">
        <f t="shared" si="21"/>
        <v>4</v>
      </c>
      <c r="C112" s="59"/>
      <c r="D112" s="59"/>
      <c r="E112" s="60"/>
      <c r="F112" s="77"/>
      <c r="G112" s="88" t="e">
        <f t="shared" si="18"/>
        <v>#DIV/0!</v>
      </c>
      <c r="H112" s="78"/>
      <c r="I112" s="89">
        <f t="shared" si="19"/>
        <v>0</v>
      </c>
      <c r="J112" s="90" t="e">
        <f t="shared" si="17"/>
        <v>#DIV/0!</v>
      </c>
      <c r="K112" s="77" t="e">
        <f>'Bid Form 1b Fuel Foreign (1)'!K111+'Bid Form 1b Fuel Foreign (2)'!K111+'Bid Form 1b Fuel Foreign (3)'!K111+'Bid Form 1b Fuel Local (1)'!K111+'Bid Form 1b Fuel Local (2)'!K111</f>
        <v>#DIV/0!</v>
      </c>
      <c r="L112" s="91" t="e">
        <f t="shared" si="13"/>
        <v>#DIV/0!</v>
      </c>
      <c r="M112" s="91" t="e">
        <f t="shared" si="14"/>
        <v>#DIV/0!</v>
      </c>
      <c r="N112" s="79">
        <v>7440000</v>
      </c>
      <c r="O112" s="80" t="e">
        <f t="shared" si="15"/>
        <v>#DIV/0!</v>
      </c>
      <c r="P112" s="84" t="e">
        <f t="shared" si="16"/>
        <v>#DIV/0!</v>
      </c>
    </row>
    <row r="113" spans="1:16" x14ac:dyDescent="0.25">
      <c r="A113" s="75">
        <f t="shared" si="20"/>
        <v>8</v>
      </c>
      <c r="B113" s="75">
        <f t="shared" si="21"/>
        <v>5</v>
      </c>
      <c r="C113" s="59"/>
      <c r="D113" s="59"/>
      <c r="E113" s="60"/>
      <c r="F113" s="77"/>
      <c r="G113" s="88" t="e">
        <f t="shared" si="18"/>
        <v>#DIV/0!</v>
      </c>
      <c r="H113" s="78"/>
      <c r="I113" s="89">
        <f t="shared" si="19"/>
        <v>0</v>
      </c>
      <c r="J113" s="90" t="e">
        <f t="shared" si="17"/>
        <v>#DIV/0!</v>
      </c>
      <c r="K113" s="77" t="e">
        <f>'Bid Form 1b Fuel Foreign (1)'!K112+'Bid Form 1b Fuel Foreign (2)'!K112+'Bid Form 1b Fuel Foreign (3)'!K112+'Bid Form 1b Fuel Local (1)'!K112+'Bid Form 1b Fuel Local (2)'!K112</f>
        <v>#DIV/0!</v>
      </c>
      <c r="L113" s="91" t="e">
        <f t="shared" si="13"/>
        <v>#DIV/0!</v>
      </c>
      <c r="M113" s="91" t="e">
        <f t="shared" si="14"/>
        <v>#DIV/0!</v>
      </c>
      <c r="N113" s="79">
        <v>7200000</v>
      </c>
      <c r="O113" s="80" t="e">
        <f t="shared" si="15"/>
        <v>#DIV/0!</v>
      </c>
      <c r="P113" s="84" t="e">
        <f t="shared" si="16"/>
        <v>#DIV/0!</v>
      </c>
    </row>
    <row r="114" spans="1:16" x14ac:dyDescent="0.25">
      <c r="A114" s="75">
        <f t="shared" si="20"/>
        <v>8</v>
      </c>
      <c r="B114" s="75">
        <f t="shared" si="21"/>
        <v>6</v>
      </c>
      <c r="C114" s="59"/>
      <c r="D114" s="59"/>
      <c r="E114" s="60"/>
      <c r="F114" s="77"/>
      <c r="G114" s="88" t="e">
        <f t="shared" si="18"/>
        <v>#DIV/0!</v>
      </c>
      <c r="H114" s="78"/>
      <c r="I114" s="89">
        <f t="shared" si="19"/>
        <v>0</v>
      </c>
      <c r="J114" s="90" t="e">
        <f t="shared" si="17"/>
        <v>#DIV/0!</v>
      </c>
      <c r="K114" s="77" t="e">
        <f>'Bid Form 1b Fuel Foreign (1)'!K113+'Bid Form 1b Fuel Foreign (2)'!K113+'Bid Form 1b Fuel Foreign (3)'!K113+'Bid Form 1b Fuel Local (1)'!K113+'Bid Form 1b Fuel Local (2)'!K113</f>
        <v>#DIV/0!</v>
      </c>
      <c r="L114" s="91" t="e">
        <f t="shared" si="13"/>
        <v>#DIV/0!</v>
      </c>
      <c r="M114" s="91" t="e">
        <f t="shared" si="14"/>
        <v>#DIV/0!</v>
      </c>
      <c r="N114" s="79">
        <v>7440000</v>
      </c>
      <c r="O114" s="80" t="e">
        <f t="shared" si="15"/>
        <v>#DIV/0!</v>
      </c>
      <c r="P114" s="84" t="e">
        <f t="shared" si="16"/>
        <v>#DIV/0!</v>
      </c>
    </row>
    <row r="115" spans="1:16" x14ac:dyDescent="0.25">
      <c r="A115" s="75">
        <f t="shared" si="20"/>
        <v>8</v>
      </c>
      <c r="B115" s="75">
        <f t="shared" si="21"/>
        <v>7</v>
      </c>
      <c r="C115" s="59"/>
      <c r="D115" s="59"/>
      <c r="E115" s="60"/>
      <c r="F115" s="77"/>
      <c r="G115" s="88" t="e">
        <f t="shared" si="18"/>
        <v>#DIV/0!</v>
      </c>
      <c r="H115" s="78"/>
      <c r="I115" s="89">
        <f t="shared" si="19"/>
        <v>0</v>
      </c>
      <c r="J115" s="90" t="e">
        <f t="shared" si="17"/>
        <v>#DIV/0!</v>
      </c>
      <c r="K115" s="77" t="e">
        <f>'Bid Form 1b Fuel Foreign (1)'!K114+'Bid Form 1b Fuel Foreign (2)'!K114+'Bid Form 1b Fuel Foreign (3)'!K114+'Bid Form 1b Fuel Local (1)'!K114+'Bid Form 1b Fuel Local (2)'!K114</f>
        <v>#DIV/0!</v>
      </c>
      <c r="L115" s="91" t="e">
        <f t="shared" si="13"/>
        <v>#DIV/0!</v>
      </c>
      <c r="M115" s="91" t="e">
        <f t="shared" si="14"/>
        <v>#DIV/0!</v>
      </c>
      <c r="N115" s="79">
        <v>7440000</v>
      </c>
      <c r="O115" s="80" t="e">
        <f t="shared" si="15"/>
        <v>#DIV/0!</v>
      </c>
      <c r="P115" s="84" t="e">
        <f t="shared" si="16"/>
        <v>#DIV/0!</v>
      </c>
    </row>
    <row r="116" spans="1:16" x14ac:dyDescent="0.25">
      <c r="A116" s="75">
        <f t="shared" si="20"/>
        <v>8</v>
      </c>
      <c r="B116" s="75">
        <f t="shared" si="21"/>
        <v>8</v>
      </c>
      <c r="C116" s="59"/>
      <c r="D116" s="59"/>
      <c r="E116" s="60"/>
      <c r="F116" s="77"/>
      <c r="G116" s="88" t="e">
        <f t="shared" si="18"/>
        <v>#DIV/0!</v>
      </c>
      <c r="H116" s="78"/>
      <c r="I116" s="89">
        <f t="shared" si="19"/>
        <v>0</v>
      </c>
      <c r="J116" s="90" t="e">
        <f t="shared" si="17"/>
        <v>#DIV/0!</v>
      </c>
      <c r="K116" s="77" t="e">
        <f>'Bid Form 1b Fuel Foreign (1)'!K115+'Bid Form 1b Fuel Foreign (2)'!K115+'Bid Form 1b Fuel Foreign (3)'!K115+'Bid Form 1b Fuel Local (1)'!K115+'Bid Form 1b Fuel Local (2)'!K115</f>
        <v>#DIV/0!</v>
      </c>
      <c r="L116" s="91" t="e">
        <f t="shared" si="13"/>
        <v>#DIV/0!</v>
      </c>
      <c r="M116" s="91" t="e">
        <f t="shared" si="14"/>
        <v>#DIV/0!</v>
      </c>
      <c r="N116" s="79">
        <v>7200000</v>
      </c>
      <c r="O116" s="80" t="e">
        <f t="shared" si="15"/>
        <v>#DIV/0!</v>
      </c>
      <c r="P116" s="84" t="e">
        <f t="shared" si="16"/>
        <v>#DIV/0!</v>
      </c>
    </row>
    <row r="117" spans="1:16" x14ac:dyDescent="0.25">
      <c r="A117" s="75">
        <f t="shared" si="20"/>
        <v>8</v>
      </c>
      <c r="B117" s="75">
        <f t="shared" si="21"/>
        <v>9</v>
      </c>
      <c r="C117" s="59"/>
      <c r="D117" s="59"/>
      <c r="E117" s="60"/>
      <c r="F117" s="77"/>
      <c r="G117" s="88" t="e">
        <f t="shared" si="18"/>
        <v>#DIV/0!</v>
      </c>
      <c r="H117" s="78"/>
      <c r="I117" s="89">
        <f t="shared" si="19"/>
        <v>0</v>
      </c>
      <c r="J117" s="90" t="e">
        <f t="shared" si="17"/>
        <v>#DIV/0!</v>
      </c>
      <c r="K117" s="77" t="e">
        <f>'Bid Form 1b Fuel Foreign (1)'!K116+'Bid Form 1b Fuel Foreign (2)'!K116+'Bid Form 1b Fuel Foreign (3)'!K116+'Bid Form 1b Fuel Local (1)'!K116+'Bid Form 1b Fuel Local (2)'!K116</f>
        <v>#DIV/0!</v>
      </c>
      <c r="L117" s="91" t="e">
        <f t="shared" si="13"/>
        <v>#DIV/0!</v>
      </c>
      <c r="M117" s="91" t="e">
        <f t="shared" si="14"/>
        <v>#DIV/0!</v>
      </c>
      <c r="N117" s="79">
        <v>7440000</v>
      </c>
      <c r="O117" s="80" t="e">
        <f t="shared" si="15"/>
        <v>#DIV/0!</v>
      </c>
      <c r="P117" s="84" t="e">
        <f t="shared" si="16"/>
        <v>#DIV/0!</v>
      </c>
    </row>
    <row r="118" spans="1:16" x14ac:dyDescent="0.25">
      <c r="A118" s="75">
        <f t="shared" si="20"/>
        <v>8</v>
      </c>
      <c r="B118" s="75">
        <f t="shared" si="21"/>
        <v>10</v>
      </c>
      <c r="C118" s="59"/>
      <c r="D118" s="59"/>
      <c r="E118" s="60"/>
      <c r="F118" s="77"/>
      <c r="G118" s="88" t="e">
        <f t="shared" si="18"/>
        <v>#DIV/0!</v>
      </c>
      <c r="H118" s="78"/>
      <c r="I118" s="89">
        <f t="shared" si="19"/>
        <v>0</v>
      </c>
      <c r="J118" s="90" t="e">
        <f t="shared" si="17"/>
        <v>#DIV/0!</v>
      </c>
      <c r="K118" s="77" t="e">
        <f>'Bid Form 1b Fuel Foreign (1)'!K117+'Bid Form 1b Fuel Foreign (2)'!K117+'Bid Form 1b Fuel Foreign (3)'!K117+'Bid Form 1b Fuel Local (1)'!K117+'Bid Form 1b Fuel Local (2)'!K117</f>
        <v>#DIV/0!</v>
      </c>
      <c r="L118" s="91" t="e">
        <f t="shared" si="13"/>
        <v>#DIV/0!</v>
      </c>
      <c r="M118" s="91" t="e">
        <f t="shared" si="14"/>
        <v>#DIV/0!</v>
      </c>
      <c r="N118" s="79">
        <v>7200000</v>
      </c>
      <c r="O118" s="80" t="e">
        <f t="shared" si="15"/>
        <v>#DIV/0!</v>
      </c>
      <c r="P118" s="84" t="e">
        <f t="shared" si="16"/>
        <v>#DIV/0!</v>
      </c>
    </row>
    <row r="119" spans="1:16" x14ac:dyDescent="0.25">
      <c r="A119" s="75">
        <f t="shared" si="20"/>
        <v>8</v>
      </c>
      <c r="B119" s="75">
        <f t="shared" si="21"/>
        <v>11</v>
      </c>
      <c r="C119" s="59"/>
      <c r="D119" s="59"/>
      <c r="E119" s="60"/>
      <c r="F119" s="77"/>
      <c r="G119" s="88" t="e">
        <f t="shared" si="18"/>
        <v>#DIV/0!</v>
      </c>
      <c r="H119" s="78"/>
      <c r="I119" s="89">
        <f t="shared" si="19"/>
        <v>0</v>
      </c>
      <c r="J119" s="90" t="e">
        <f t="shared" si="17"/>
        <v>#DIV/0!</v>
      </c>
      <c r="K119" s="77" t="e">
        <f>'Bid Form 1b Fuel Foreign (1)'!K118+'Bid Form 1b Fuel Foreign (2)'!K118+'Bid Form 1b Fuel Foreign (3)'!K118+'Bid Form 1b Fuel Local (1)'!K118+'Bid Form 1b Fuel Local (2)'!K118</f>
        <v>#DIV/0!</v>
      </c>
      <c r="L119" s="91" t="e">
        <f t="shared" si="13"/>
        <v>#DIV/0!</v>
      </c>
      <c r="M119" s="91" t="e">
        <f t="shared" si="14"/>
        <v>#DIV/0!</v>
      </c>
      <c r="N119" s="79">
        <v>7440000</v>
      </c>
      <c r="O119" s="80" t="e">
        <f t="shared" si="15"/>
        <v>#DIV/0!</v>
      </c>
      <c r="P119" s="84" t="e">
        <f t="shared" si="16"/>
        <v>#DIV/0!</v>
      </c>
    </row>
    <row r="120" spans="1:16" x14ac:dyDescent="0.25">
      <c r="A120" s="75">
        <f t="shared" si="20"/>
        <v>8</v>
      </c>
      <c r="B120" s="75">
        <f t="shared" si="21"/>
        <v>12</v>
      </c>
      <c r="C120" s="59"/>
      <c r="D120" s="59"/>
      <c r="E120" s="60"/>
      <c r="F120" s="77"/>
      <c r="G120" s="88" t="e">
        <f t="shared" si="18"/>
        <v>#DIV/0!</v>
      </c>
      <c r="H120" s="78"/>
      <c r="I120" s="89">
        <f t="shared" si="19"/>
        <v>0</v>
      </c>
      <c r="J120" s="90" t="e">
        <f t="shared" si="17"/>
        <v>#DIV/0!</v>
      </c>
      <c r="K120" s="77" t="e">
        <f>'Bid Form 1b Fuel Foreign (1)'!K119+'Bid Form 1b Fuel Foreign (2)'!K119+'Bid Form 1b Fuel Foreign (3)'!K119+'Bid Form 1b Fuel Local (1)'!K119+'Bid Form 1b Fuel Local (2)'!K119</f>
        <v>#DIV/0!</v>
      </c>
      <c r="L120" s="91" t="e">
        <f t="shared" si="13"/>
        <v>#DIV/0!</v>
      </c>
      <c r="M120" s="91" t="e">
        <f t="shared" si="14"/>
        <v>#DIV/0!</v>
      </c>
      <c r="N120" s="79">
        <v>7440000</v>
      </c>
      <c r="O120" s="80" t="e">
        <f t="shared" si="15"/>
        <v>#DIV/0!</v>
      </c>
      <c r="P120" s="84" t="e">
        <f t="shared" si="16"/>
        <v>#DIV/0!</v>
      </c>
    </row>
    <row r="121" spans="1:16" x14ac:dyDescent="0.25">
      <c r="A121" s="75">
        <f t="shared" si="20"/>
        <v>9</v>
      </c>
      <c r="B121" s="75">
        <f t="shared" si="21"/>
        <v>1</v>
      </c>
      <c r="C121" s="59"/>
      <c r="D121" s="59"/>
      <c r="E121" s="60"/>
      <c r="F121" s="77"/>
      <c r="G121" s="88" t="e">
        <f t="shared" si="18"/>
        <v>#DIV/0!</v>
      </c>
      <c r="H121" s="78"/>
      <c r="I121" s="89">
        <f t="shared" si="19"/>
        <v>0</v>
      </c>
      <c r="J121" s="90" t="e">
        <f t="shared" si="17"/>
        <v>#DIV/0!</v>
      </c>
      <c r="K121" s="77" t="e">
        <f>'Bid Form 1b Fuel Foreign (1)'!K120+'Bid Form 1b Fuel Foreign (2)'!K120+'Bid Form 1b Fuel Foreign (3)'!K120+'Bid Form 1b Fuel Local (1)'!K120+'Bid Form 1b Fuel Local (2)'!K120</f>
        <v>#DIV/0!</v>
      </c>
      <c r="L121" s="91" t="e">
        <f t="shared" ref="L121:L144" si="22">IF($E$15="N",(C121+D121+G121+K121)*0.12,IF($E$15="Y",0,"INC"))</f>
        <v>#DIV/0!</v>
      </c>
      <c r="M121" s="91" t="e">
        <f t="shared" ref="M121:M144" si="23">C121+D121+G121+K121+L121</f>
        <v>#DIV/0!</v>
      </c>
      <c r="N121" s="79">
        <v>6720000</v>
      </c>
      <c r="O121" s="80" t="e">
        <f t="shared" ref="O121:O144" si="24">N121*M121</f>
        <v>#DIV/0!</v>
      </c>
      <c r="P121" s="84" t="e">
        <f t="shared" ref="P121:P144" si="25">O121/((1+$F$18))^A121</f>
        <v>#DIV/0!</v>
      </c>
    </row>
    <row r="122" spans="1:16" x14ac:dyDescent="0.25">
      <c r="A122" s="75">
        <f t="shared" si="20"/>
        <v>9</v>
      </c>
      <c r="B122" s="75">
        <f t="shared" si="21"/>
        <v>2</v>
      </c>
      <c r="C122" s="59"/>
      <c r="D122" s="59"/>
      <c r="E122" s="60"/>
      <c r="F122" s="77"/>
      <c r="G122" s="88" t="e">
        <f t="shared" si="18"/>
        <v>#DIV/0!</v>
      </c>
      <c r="H122" s="78"/>
      <c r="I122" s="89">
        <f t="shared" si="19"/>
        <v>0</v>
      </c>
      <c r="J122" s="90" t="e">
        <f t="shared" si="17"/>
        <v>#DIV/0!</v>
      </c>
      <c r="K122" s="77" t="e">
        <f>'Bid Form 1b Fuel Foreign (1)'!K121+'Bid Form 1b Fuel Foreign (2)'!K121+'Bid Form 1b Fuel Foreign (3)'!K121+'Bid Form 1b Fuel Local (1)'!K121+'Bid Form 1b Fuel Local (2)'!K121</f>
        <v>#DIV/0!</v>
      </c>
      <c r="L122" s="91" t="e">
        <f t="shared" si="22"/>
        <v>#DIV/0!</v>
      </c>
      <c r="M122" s="91" t="e">
        <f t="shared" si="23"/>
        <v>#DIV/0!</v>
      </c>
      <c r="N122" s="79">
        <v>7440000</v>
      </c>
      <c r="O122" s="80" t="e">
        <f t="shared" si="24"/>
        <v>#DIV/0!</v>
      </c>
      <c r="P122" s="84" t="e">
        <f t="shared" si="25"/>
        <v>#DIV/0!</v>
      </c>
    </row>
    <row r="123" spans="1:16" x14ac:dyDescent="0.25">
      <c r="A123" s="75">
        <f t="shared" si="20"/>
        <v>9</v>
      </c>
      <c r="B123" s="75">
        <f t="shared" si="21"/>
        <v>3</v>
      </c>
      <c r="C123" s="59"/>
      <c r="D123" s="59"/>
      <c r="E123" s="60"/>
      <c r="F123" s="77"/>
      <c r="G123" s="88" t="e">
        <f t="shared" si="18"/>
        <v>#DIV/0!</v>
      </c>
      <c r="H123" s="78"/>
      <c r="I123" s="89">
        <f t="shared" si="19"/>
        <v>0</v>
      </c>
      <c r="J123" s="90" t="e">
        <f t="shared" si="17"/>
        <v>#DIV/0!</v>
      </c>
      <c r="K123" s="77" t="e">
        <f>'Bid Form 1b Fuel Foreign (1)'!K122+'Bid Form 1b Fuel Foreign (2)'!K122+'Bid Form 1b Fuel Foreign (3)'!K122+'Bid Form 1b Fuel Local (1)'!K122+'Bid Form 1b Fuel Local (2)'!K122</f>
        <v>#DIV/0!</v>
      </c>
      <c r="L123" s="91" t="e">
        <f t="shared" si="22"/>
        <v>#DIV/0!</v>
      </c>
      <c r="M123" s="91" t="e">
        <f t="shared" si="23"/>
        <v>#DIV/0!</v>
      </c>
      <c r="N123" s="79">
        <v>7200000</v>
      </c>
      <c r="O123" s="80" t="e">
        <f t="shared" si="24"/>
        <v>#DIV/0!</v>
      </c>
      <c r="P123" s="84" t="e">
        <f t="shared" si="25"/>
        <v>#DIV/0!</v>
      </c>
    </row>
    <row r="124" spans="1:16" x14ac:dyDescent="0.25">
      <c r="A124" s="75">
        <f t="shared" si="20"/>
        <v>9</v>
      </c>
      <c r="B124" s="75">
        <f t="shared" si="21"/>
        <v>4</v>
      </c>
      <c r="C124" s="59"/>
      <c r="D124" s="59"/>
      <c r="E124" s="60"/>
      <c r="F124" s="77"/>
      <c r="G124" s="88" t="e">
        <f t="shared" si="18"/>
        <v>#DIV/0!</v>
      </c>
      <c r="H124" s="78"/>
      <c r="I124" s="89">
        <f t="shared" si="19"/>
        <v>0</v>
      </c>
      <c r="J124" s="90" t="e">
        <f t="shared" si="17"/>
        <v>#DIV/0!</v>
      </c>
      <c r="K124" s="77" t="e">
        <f>'Bid Form 1b Fuel Foreign (1)'!K123+'Bid Form 1b Fuel Foreign (2)'!K123+'Bid Form 1b Fuel Foreign (3)'!K123+'Bid Form 1b Fuel Local (1)'!K123+'Bid Form 1b Fuel Local (2)'!K123</f>
        <v>#DIV/0!</v>
      </c>
      <c r="L124" s="91" t="e">
        <f t="shared" si="22"/>
        <v>#DIV/0!</v>
      </c>
      <c r="M124" s="91" t="e">
        <f t="shared" si="23"/>
        <v>#DIV/0!</v>
      </c>
      <c r="N124" s="79">
        <v>7440000</v>
      </c>
      <c r="O124" s="80" t="e">
        <f t="shared" si="24"/>
        <v>#DIV/0!</v>
      </c>
      <c r="P124" s="84" t="e">
        <f t="shared" si="25"/>
        <v>#DIV/0!</v>
      </c>
    </row>
    <row r="125" spans="1:16" x14ac:dyDescent="0.25">
      <c r="A125" s="75">
        <f t="shared" si="20"/>
        <v>9</v>
      </c>
      <c r="B125" s="75">
        <f t="shared" si="21"/>
        <v>5</v>
      </c>
      <c r="C125" s="59"/>
      <c r="D125" s="59"/>
      <c r="E125" s="60"/>
      <c r="F125" s="77"/>
      <c r="G125" s="88" t="e">
        <f t="shared" si="18"/>
        <v>#DIV/0!</v>
      </c>
      <c r="H125" s="78"/>
      <c r="I125" s="89">
        <f t="shared" si="19"/>
        <v>0</v>
      </c>
      <c r="J125" s="90" t="e">
        <f t="shared" si="17"/>
        <v>#DIV/0!</v>
      </c>
      <c r="K125" s="77" t="e">
        <f>'Bid Form 1b Fuel Foreign (1)'!K124+'Bid Form 1b Fuel Foreign (2)'!K124+'Bid Form 1b Fuel Foreign (3)'!K124+'Bid Form 1b Fuel Local (1)'!K124+'Bid Form 1b Fuel Local (2)'!K124</f>
        <v>#DIV/0!</v>
      </c>
      <c r="L125" s="91" t="e">
        <f t="shared" si="22"/>
        <v>#DIV/0!</v>
      </c>
      <c r="M125" s="91" t="e">
        <f t="shared" si="23"/>
        <v>#DIV/0!</v>
      </c>
      <c r="N125" s="79">
        <v>7200000</v>
      </c>
      <c r="O125" s="80" t="e">
        <f t="shared" si="24"/>
        <v>#DIV/0!</v>
      </c>
      <c r="P125" s="84" t="e">
        <f t="shared" si="25"/>
        <v>#DIV/0!</v>
      </c>
    </row>
    <row r="126" spans="1:16" x14ac:dyDescent="0.25">
      <c r="A126" s="75">
        <f t="shared" si="20"/>
        <v>9</v>
      </c>
      <c r="B126" s="75">
        <f t="shared" si="21"/>
        <v>6</v>
      </c>
      <c r="C126" s="59"/>
      <c r="D126" s="59"/>
      <c r="E126" s="60"/>
      <c r="F126" s="77"/>
      <c r="G126" s="88" t="e">
        <f t="shared" si="18"/>
        <v>#DIV/0!</v>
      </c>
      <c r="H126" s="78"/>
      <c r="I126" s="89">
        <f t="shared" si="19"/>
        <v>0</v>
      </c>
      <c r="J126" s="90" t="e">
        <f t="shared" si="17"/>
        <v>#DIV/0!</v>
      </c>
      <c r="K126" s="77" t="e">
        <f>'Bid Form 1b Fuel Foreign (1)'!K125+'Bid Form 1b Fuel Foreign (2)'!K125+'Bid Form 1b Fuel Foreign (3)'!K125+'Bid Form 1b Fuel Local (1)'!K125+'Bid Form 1b Fuel Local (2)'!K125</f>
        <v>#DIV/0!</v>
      </c>
      <c r="L126" s="91" t="e">
        <f t="shared" si="22"/>
        <v>#DIV/0!</v>
      </c>
      <c r="M126" s="91" t="e">
        <f t="shared" si="23"/>
        <v>#DIV/0!</v>
      </c>
      <c r="N126" s="79">
        <v>7440000</v>
      </c>
      <c r="O126" s="80" t="e">
        <f t="shared" si="24"/>
        <v>#DIV/0!</v>
      </c>
      <c r="P126" s="84" t="e">
        <f t="shared" si="25"/>
        <v>#DIV/0!</v>
      </c>
    </row>
    <row r="127" spans="1:16" x14ac:dyDescent="0.25">
      <c r="A127" s="75">
        <f t="shared" si="20"/>
        <v>9</v>
      </c>
      <c r="B127" s="75">
        <f t="shared" si="21"/>
        <v>7</v>
      </c>
      <c r="C127" s="59"/>
      <c r="D127" s="59"/>
      <c r="E127" s="60"/>
      <c r="F127" s="77"/>
      <c r="G127" s="88" t="e">
        <f t="shared" si="18"/>
        <v>#DIV/0!</v>
      </c>
      <c r="H127" s="78"/>
      <c r="I127" s="89">
        <f t="shared" si="19"/>
        <v>0</v>
      </c>
      <c r="J127" s="90" t="e">
        <f t="shared" si="17"/>
        <v>#DIV/0!</v>
      </c>
      <c r="K127" s="77" t="e">
        <f>'Bid Form 1b Fuel Foreign (1)'!K126+'Bid Form 1b Fuel Foreign (2)'!K126+'Bid Form 1b Fuel Foreign (3)'!K126+'Bid Form 1b Fuel Local (1)'!K126+'Bid Form 1b Fuel Local (2)'!K126</f>
        <v>#DIV/0!</v>
      </c>
      <c r="L127" s="91" t="e">
        <f t="shared" si="22"/>
        <v>#DIV/0!</v>
      </c>
      <c r="M127" s="91" t="e">
        <f t="shared" si="23"/>
        <v>#DIV/0!</v>
      </c>
      <c r="N127" s="79">
        <v>7440000</v>
      </c>
      <c r="O127" s="80" t="e">
        <f t="shared" si="24"/>
        <v>#DIV/0!</v>
      </c>
      <c r="P127" s="84" t="e">
        <f t="shared" si="25"/>
        <v>#DIV/0!</v>
      </c>
    </row>
    <row r="128" spans="1:16" x14ac:dyDescent="0.25">
      <c r="A128" s="75">
        <f t="shared" si="20"/>
        <v>9</v>
      </c>
      <c r="B128" s="75">
        <f t="shared" si="21"/>
        <v>8</v>
      </c>
      <c r="C128" s="59"/>
      <c r="D128" s="59"/>
      <c r="E128" s="60"/>
      <c r="F128" s="77"/>
      <c r="G128" s="88" t="e">
        <f t="shared" si="18"/>
        <v>#DIV/0!</v>
      </c>
      <c r="H128" s="78"/>
      <c r="I128" s="89">
        <f t="shared" si="19"/>
        <v>0</v>
      </c>
      <c r="J128" s="90" t="e">
        <f t="shared" si="17"/>
        <v>#DIV/0!</v>
      </c>
      <c r="K128" s="77" t="e">
        <f>'Bid Form 1b Fuel Foreign (1)'!K127+'Bid Form 1b Fuel Foreign (2)'!K127+'Bid Form 1b Fuel Foreign (3)'!K127+'Bid Form 1b Fuel Local (1)'!K127+'Bid Form 1b Fuel Local (2)'!K127</f>
        <v>#DIV/0!</v>
      </c>
      <c r="L128" s="91" t="e">
        <f t="shared" si="22"/>
        <v>#DIV/0!</v>
      </c>
      <c r="M128" s="91" t="e">
        <f t="shared" si="23"/>
        <v>#DIV/0!</v>
      </c>
      <c r="N128" s="79">
        <v>7200000</v>
      </c>
      <c r="O128" s="80" t="e">
        <f t="shared" si="24"/>
        <v>#DIV/0!</v>
      </c>
      <c r="P128" s="84" t="e">
        <f t="shared" si="25"/>
        <v>#DIV/0!</v>
      </c>
    </row>
    <row r="129" spans="1:16" x14ac:dyDescent="0.25">
      <c r="A129" s="75">
        <f t="shared" si="20"/>
        <v>9</v>
      </c>
      <c r="B129" s="75">
        <f t="shared" si="21"/>
        <v>9</v>
      </c>
      <c r="C129" s="59"/>
      <c r="D129" s="59"/>
      <c r="E129" s="60"/>
      <c r="F129" s="77"/>
      <c r="G129" s="88" t="e">
        <f t="shared" si="18"/>
        <v>#DIV/0!</v>
      </c>
      <c r="H129" s="78"/>
      <c r="I129" s="89">
        <f t="shared" si="19"/>
        <v>0</v>
      </c>
      <c r="J129" s="90" t="e">
        <f t="shared" si="17"/>
        <v>#DIV/0!</v>
      </c>
      <c r="K129" s="77" t="e">
        <f>'Bid Form 1b Fuel Foreign (1)'!K128+'Bid Form 1b Fuel Foreign (2)'!K128+'Bid Form 1b Fuel Foreign (3)'!K128+'Bid Form 1b Fuel Local (1)'!K128+'Bid Form 1b Fuel Local (2)'!K128</f>
        <v>#DIV/0!</v>
      </c>
      <c r="L129" s="91" t="e">
        <f t="shared" si="22"/>
        <v>#DIV/0!</v>
      </c>
      <c r="M129" s="91" t="e">
        <f t="shared" si="23"/>
        <v>#DIV/0!</v>
      </c>
      <c r="N129" s="79">
        <v>7440000</v>
      </c>
      <c r="O129" s="80" t="e">
        <f t="shared" si="24"/>
        <v>#DIV/0!</v>
      </c>
      <c r="P129" s="84" t="e">
        <f t="shared" si="25"/>
        <v>#DIV/0!</v>
      </c>
    </row>
    <row r="130" spans="1:16" x14ac:dyDescent="0.25">
      <c r="A130" s="75">
        <f t="shared" si="20"/>
        <v>9</v>
      </c>
      <c r="B130" s="75">
        <f t="shared" si="21"/>
        <v>10</v>
      </c>
      <c r="C130" s="59"/>
      <c r="D130" s="59"/>
      <c r="E130" s="60"/>
      <c r="F130" s="77"/>
      <c r="G130" s="88" t="e">
        <f t="shared" si="18"/>
        <v>#DIV/0!</v>
      </c>
      <c r="H130" s="78"/>
      <c r="I130" s="89">
        <f t="shared" si="19"/>
        <v>0</v>
      </c>
      <c r="J130" s="90" t="e">
        <f t="shared" si="17"/>
        <v>#DIV/0!</v>
      </c>
      <c r="K130" s="77" t="e">
        <f>'Bid Form 1b Fuel Foreign (1)'!K129+'Bid Form 1b Fuel Foreign (2)'!K129+'Bid Form 1b Fuel Foreign (3)'!K129+'Bid Form 1b Fuel Local (1)'!K129+'Bid Form 1b Fuel Local (2)'!K129</f>
        <v>#DIV/0!</v>
      </c>
      <c r="L130" s="91" t="e">
        <f t="shared" si="22"/>
        <v>#DIV/0!</v>
      </c>
      <c r="M130" s="91" t="e">
        <f t="shared" si="23"/>
        <v>#DIV/0!</v>
      </c>
      <c r="N130" s="79">
        <v>7200000</v>
      </c>
      <c r="O130" s="80" t="e">
        <f t="shared" si="24"/>
        <v>#DIV/0!</v>
      </c>
      <c r="P130" s="84" t="e">
        <f t="shared" si="25"/>
        <v>#DIV/0!</v>
      </c>
    </row>
    <row r="131" spans="1:16" x14ac:dyDescent="0.25">
      <c r="A131" s="75">
        <f t="shared" si="20"/>
        <v>9</v>
      </c>
      <c r="B131" s="75">
        <f t="shared" si="21"/>
        <v>11</v>
      </c>
      <c r="C131" s="59"/>
      <c r="D131" s="59"/>
      <c r="E131" s="60"/>
      <c r="F131" s="77"/>
      <c r="G131" s="88" t="e">
        <f t="shared" si="18"/>
        <v>#DIV/0!</v>
      </c>
      <c r="H131" s="78"/>
      <c r="I131" s="89">
        <f t="shared" si="19"/>
        <v>0</v>
      </c>
      <c r="J131" s="90" t="e">
        <f t="shared" si="17"/>
        <v>#DIV/0!</v>
      </c>
      <c r="K131" s="77" t="e">
        <f>'Bid Form 1b Fuel Foreign (1)'!K130+'Bid Form 1b Fuel Foreign (2)'!K130+'Bid Form 1b Fuel Foreign (3)'!K130+'Bid Form 1b Fuel Local (1)'!K130+'Bid Form 1b Fuel Local (2)'!K130</f>
        <v>#DIV/0!</v>
      </c>
      <c r="L131" s="91" t="e">
        <f t="shared" si="22"/>
        <v>#DIV/0!</v>
      </c>
      <c r="M131" s="91" t="e">
        <f t="shared" si="23"/>
        <v>#DIV/0!</v>
      </c>
      <c r="N131" s="79">
        <v>7440000</v>
      </c>
      <c r="O131" s="80" t="e">
        <f t="shared" si="24"/>
        <v>#DIV/0!</v>
      </c>
      <c r="P131" s="84" t="e">
        <f t="shared" si="25"/>
        <v>#DIV/0!</v>
      </c>
    </row>
    <row r="132" spans="1:16" x14ac:dyDescent="0.25">
      <c r="A132" s="75">
        <f t="shared" si="20"/>
        <v>9</v>
      </c>
      <c r="B132" s="75">
        <f t="shared" si="21"/>
        <v>12</v>
      </c>
      <c r="C132" s="59"/>
      <c r="D132" s="59"/>
      <c r="E132" s="60"/>
      <c r="F132" s="77"/>
      <c r="G132" s="88" t="e">
        <f t="shared" si="18"/>
        <v>#DIV/0!</v>
      </c>
      <c r="H132" s="78"/>
      <c r="I132" s="89">
        <f t="shared" si="19"/>
        <v>0</v>
      </c>
      <c r="J132" s="90" t="e">
        <f t="shared" si="17"/>
        <v>#DIV/0!</v>
      </c>
      <c r="K132" s="77" t="e">
        <f>'Bid Form 1b Fuel Foreign (1)'!K131+'Bid Form 1b Fuel Foreign (2)'!K131+'Bid Form 1b Fuel Foreign (3)'!K131+'Bid Form 1b Fuel Local (1)'!K131+'Bid Form 1b Fuel Local (2)'!K131</f>
        <v>#DIV/0!</v>
      </c>
      <c r="L132" s="91" t="e">
        <f t="shared" si="22"/>
        <v>#DIV/0!</v>
      </c>
      <c r="M132" s="91" t="e">
        <f t="shared" si="23"/>
        <v>#DIV/0!</v>
      </c>
      <c r="N132" s="79">
        <v>7440000</v>
      </c>
      <c r="O132" s="80" t="e">
        <f t="shared" si="24"/>
        <v>#DIV/0!</v>
      </c>
      <c r="P132" s="84" t="e">
        <f t="shared" si="25"/>
        <v>#DIV/0!</v>
      </c>
    </row>
    <row r="133" spans="1:16" x14ac:dyDescent="0.25">
      <c r="A133" s="75">
        <f t="shared" si="20"/>
        <v>10</v>
      </c>
      <c r="B133" s="75">
        <f t="shared" si="21"/>
        <v>1</v>
      </c>
      <c r="C133" s="59"/>
      <c r="D133" s="59"/>
      <c r="E133" s="60"/>
      <c r="F133" s="77"/>
      <c r="G133" s="88" t="e">
        <f t="shared" si="18"/>
        <v>#DIV/0!</v>
      </c>
      <c r="H133" s="78"/>
      <c r="I133" s="89">
        <f t="shared" si="19"/>
        <v>0</v>
      </c>
      <c r="J133" s="90" t="e">
        <f t="shared" si="17"/>
        <v>#DIV/0!</v>
      </c>
      <c r="K133" s="77" t="e">
        <f>'Bid Form 1b Fuel Foreign (1)'!K132+'Bid Form 1b Fuel Foreign (2)'!K132+'Bid Form 1b Fuel Foreign (3)'!K132+'Bid Form 1b Fuel Local (1)'!K132+'Bid Form 1b Fuel Local (2)'!K132</f>
        <v>#DIV/0!</v>
      </c>
      <c r="L133" s="91" t="e">
        <f t="shared" si="22"/>
        <v>#DIV/0!</v>
      </c>
      <c r="M133" s="91" t="e">
        <f t="shared" si="23"/>
        <v>#DIV/0!</v>
      </c>
      <c r="N133" s="79">
        <v>6720000</v>
      </c>
      <c r="O133" s="80" t="e">
        <f t="shared" si="24"/>
        <v>#DIV/0!</v>
      </c>
      <c r="P133" s="84" t="e">
        <f t="shared" si="25"/>
        <v>#DIV/0!</v>
      </c>
    </row>
    <row r="134" spans="1:16" x14ac:dyDescent="0.25">
      <c r="A134" s="75">
        <f t="shared" si="20"/>
        <v>10</v>
      </c>
      <c r="B134" s="75">
        <f t="shared" si="21"/>
        <v>2</v>
      </c>
      <c r="C134" s="59"/>
      <c r="D134" s="59"/>
      <c r="E134" s="60"/>
      <c r="F134" s="77"/>
      <c r="G134" s="88" t="e">
        <f t="shared" si="18"/>
        <v>#DIV/0!</v>
      </c>
      <c r="H134" s="78"/>
      <c r="I134" s="89">
        <f t="shared" si="19"/>
        <v>0</v>
      </c>
      <c r="J134" s="90" t="e">
        <f t="shared" si="17"/>
        <v>#DIV/0!</v>
      </c>
      <c r="K134" s="77" t="e">
        <f>'Bid Form 1b Fuel Foreign (1)'!K133+'Bid Form 1b Fuel Foreign (2)'!K133+'Bid Form 1b Fuel Foreign (3)'!K133+'Bid Form 1b Fuel Local (1)'!K133+'Bid Form 1b Fuel Local (2)'!K133</f>
        <v>#DIV/0!</v>
      </c>
      <c r="L134" s="91" t="e">
        <f t="shared" si="22"/>
        <v>#DIV/0!</v>
      </c>
      <c r="M134" s="91" t="e">
        <f t="shared" si="23"/>
        <v>#DIV/0!</v>
      </c>
      <c r="N134" s="79">
        <v>7440000</v>
      </c>
      <c r="O134" s="80" t="e">
        <f t="shared" si="24"/>
        <v>#DIV/0!</v>
      </c>
      <c r="P134" s="84" t="e">
        <f t="shared" si="25"/>
        <v>#DIV/0!</v>
      </c>
    </row>
    <row r="135" spans="1:16" x14ac:dyDescent="0.25">
      <c r="A135" s="75">
        <f t="shared" si="20"/>
        <v>10</v>
      </c>
      <c r="B135" s="75">
        <f t="shared" si="21"/>
        <v>3</v>
      </c>
      <c r="C135" s="59"/>
      <c r="D135" s="59"/>
      <c r="E135" s="60"/>
      <c r="F135" s="77"/>
      <c r="G135" s="88" t="e">
        <f t="shared" si="18"/>
        <v>#DIV/0!</v>
      </c>
      <c r="H135" s="78"/>
      <c r="I135" s="89">
        <f t="shared" si="19"/>
        <v>0</v>
      </c>
      <c r="J135" s="90" t="e">
        <f t="shared" si="17"/>
        <v>#DIV/0!</v>
      </c>
      <c r="K135" s="77" t="e">
        <f>'Bid Form 1b Fuel Foreign (1)'!K134+'Bid Form 1b Fuel Foreign (2)'!K134+'Bid Form 1b Fuel Foreign (3)'!K134+'Bid Form 1b Fuel Local (1)'!K134+'Bid Form 1b Fuel Local (2)'!K134</f>
        <v>#DIV/0!</v>
      </c>
      <c r="L135" s="91" t="e">
        <f t="shared" si="22"/>
        <v>#DIV/0!</v>
      </c>
      <c r="M135" s="91" t="e">
        <f t="shared" si="23"/>
        <v>#DIV/0!</v>
      </c>
      <c r="N135" s="79">
        <v>7200000</v>
      </c>
      <c r="O135" s="80" t="e">
        <f t="shared" si="24"/>
        <v>#DIV/0!</v>
      </c>
      <c r="P135" s="84" t="e">
        <f t="shared" si="25"/>
        <v>#DIV/0!</v>
      </c>
    </row>
    <row r="136" spans="1:16" x14ac:dyDescent="0.25">
      <c r="A136" s="75">
        <f t="shared" si="20"/>
        <v>10</v>
      </c>
      <c r="B136" s="75">
        <f t="shared" si="21"/>
        <v>4</v>
      </c>
      <c r="C136" s="59"/>
      <c r="D136" s="59"/>
      <c r="E136" s="60"/>
      <c r="F136" s="77"/>
      <c r="G136" s="88" t="e">
        <f t="shared" si="18"/>
        <v>#DIV/0!</v>
      </c>
      <c r="H136" s="78"/>
      <c r="I136" s="89">
        <f t="shared" si="19"/>
        <v>0</v>
      </c>
      <c r="J136" s="90" t="e">
        <f t="shared" si="17"/>
        <v>#DIV/0!</v>
      </c>
      <c r="K136" s="77" t="e">
        <f>'Bid Form 1b Fuel Foreign (1)'!K135+'Bid Form 1b Fuel Foreign (2)'!K135+'Bid Form 1b Fuel Foreign (3)'!K135+'Bid Form 1b Fuel Local (1)'!K135+'Bid Form 1b Fuel Local (2)'!K135</f>
        <v>#DIV/0!</v>
      </c>
      <c r="L136" s="91" t="e">
        <f t="shared" si="22"/>
        <v>#DIV/0!</v>
      </c>
      <c r="M136" s="91" t="e">
        <f t="shared" si="23"/>
        <v>#DIV/0!</v>
      </c>
      <c r="N136" s="79">
        <v>7440000</v>
      </c>
      <c r="O136" s="80" t="e">
        <f t="shared" si="24"/>
        <v>#DIV/0!</v>
      </c>
      <c r="P136" s="84" t="e">
        <f t="shared" si="25"/>
        <v>#DIV/0!</v>
      </c>
    </row>
    <row r="137" spans="1:16" x14ac:dyDescent="0.25">
      <c r="A137" s="75">
        <f t="shared" si="20"/>
        <v>10</v>
      </c>
      <c r="B137" s="75">
        <f t="shared" si="21"/>
        <v>5</v>
      </c>
      <c r="C137" s="59"/>
      <c r="D137" s="59"/>
      <c r="E137" s="60"/>
      <c r="F137" s="77"/>
      <c r="G137" s="88" t="e">
        <f t="shared" si="18"/>
        <v>#DIV/0!</v>
      </c>
      <c r="H137" s="78"/>
      <c r="I137" s="89">
        <f t="shared" si="19"/>
        <v>0</v>
      </c>
      <c r="J137" s="90" t="e">
        <f t="shared" si="17"/>
        <v>#DIV/0!</v>
      </c>
      <c r="K137" s="77" t="e">
        <f>'Bid Form 1b Fuel Foreign (1)'!K136+'Bid Form 1b Fuel Foreign (2)'!K136+'Bid Form 1b Fuel Foreign (3)'!K136+'Bid Form 1b Fuel Local (1)'!K136+'Bid Form 1b Fuel Local (2)'!K136</f>
        <v>#DIV/0!</v>
      </c>
      <c r="L137" s="91" t="e">
        <f t="shared" si="22"/>
        <v>#DIV/0!</v>
      </c>
      <c r="M137" s="91" t="e">
        <f t="shared" si="23"/>
        <v>#DIV/0!</v>
      </c>
      <c r="N137" s="79">
        <v>7200000</v>
      </c>
      <c r="O137" s="80" t="e">
        <f t="shared" si="24"/>
        <v>#DIV/0!</v>
      </c>
      <c r="P137" s="84" t="e">
        <f t="shared" si="25"/>
        <v>#DIV/0!</v>
      </c>
    </row>
    <row r="138" spans="1:16" x14ac:dyDescent="0.25">
      <c r="A138" s="75">
        <f t="shared" si="20"/>
        <v>10</v>
      </c>
      <c r="B138" s="75">
        <f t="shared" si="21"/>
        <v>6</v>
      </c>
      <c r="C138" s="59"/>
      <c r="D138" s="59"/>
      <c r="E138" s="60"/>
      <c r="F138" s="77"/>
      <c r="G138" s="88" t="e">
        <f t="shared" si="18"/>
        <v>#DIV/0!</v>
      </c>
      <c r="H138" s="78"/>
      <c r="I138" s="89">
        <f t="shared" si="19"/>
        <v>0</v>
      </c>
      <c r="J138" s="90" t="e">
        <f t="shared" si="17"/>
        <v>#DIV/0!</v>
      </c>
      <c r="K138" s="77" t="e">
        <f>'Bid Form 1b Fuel Foreign (1)'!K137+'Bid Form 1b Fuel Foreign (2)'!K137+'Bid Form 1b Fuel Foreign (3)'!K137+'Bid Form 1b Fuel Local (1)'!K137+'Bid Form 1b Fuel Local (2)'!K137</f>
        <v>#DIV/0!</v>
      </c>
      <c r="L138" s="91" t="e">
        <f t="shared" si="22"/>
        <v>#DIV/0!</v>
      </c>
      <c r="M138" s="91" t="e">
        <f t="shared" si="23"/>
        <v>#DIV/0!</v>
      </c>
      <c r="N138" s="79">
        <v>7440000</v>
      </c>
      <c r="O138" s="80" t="e">
        <f t="shared" si="24"/>
        <v>#DIV/0!</v>
      </c>
      <c r="P138" s="84" t="e">
        <f t="shared" si="25"/>
        <v>#DIV/0!</v>
      </c>
    </row>
    <row r="139" spans="1:16" x14ac:dyDescent="0.25">
      <c r="A139" s="75">
        <f t="shared" si="20"/>
        <v>10</v>
      </c>
      <c r="B139" s="75">
        <f t="shared" si="21"/>
        <v>7</v>
      </c>
      <c r="C139" s="59"/>
      <c r="D139" s="59"/>
      <c r="E139" s="60"/>
      <c r="F139" s="77"/>
      <c r="G139" s="88" t="e">
        <f t="shared" si="18"/>
        <v>#DIV/0!</v>
      </c>
      <c r="H139" s="78"/>
      <c r="I139" s="89">
        <f t="shared" si="19"/>
        <v>0</v>
      </c>
      <c r="J139" s="90" t="e">
        <f t="shared" si="17"/>
        <v>#DIV/0!</v>
      </c>
      <c r="K139" s="77" t="e">
        <f>'Bid Form 1b Fuel Foreign (1)'!K138+'Bid Form 1b Fuel Foreign (2)'!K138+'Bid Form 1b Fuel Foreign (3)'!K138+'Bid Form 1b Fuel Local (1)'!K138+'Bid Form 1b Fuel Local (2)'!K138</f>
        <v>#DIV/0!</v>
      </c>
      <c r="L139" s="91" t="e">
        <f t="shared" si="22"/>
        <v>#DIV/0!</v>
      </c>
      <c r="M139" s="91" t="e">
        <f t="shared" si="23"/>
        <v>#DIV/0!</v>
      </c>
      <c r="N139" s="79">
        <v>7440000</v>
      </c>
      <c r="O139" s="80" t="e">
        <f t="shared" si="24"/>
        <v>#DIV/0!</v>
      </c>
      <c r="P139" s="84" t="e">
        <f t="shared" si="25"/>
        <v>#DIV/0!</v>
      </c>
    </row>
    <row r="140" spans="1:16" x14ac:dyDescent="0.25">
      <c r="A140" s="75">
        <f t="shared" si="20"/>
        <v>10</v>
      </c>
      <c r="B140" s="75">
        <f t="shared" si="21"/>
        <v>8</v>
      </c>
      <c r="C140" s="59"/>
      <c r="D140" s="59"/>
      <c r="E140" s="60"/>
      <c r="F140" s="77"/>
      <c r="G140" s="88" t="e">
        <f t="shared" si="18"/>
        <v>#DIV/0!</v>
      </c>
      <c r="H140" s="78"/>
      <c r="I140" s="89">
        <f t="shared" si="19"/>
        <v>0</v>
      </c>
      <c r="J140" s="90" t="e">
        <f t="shared" si="17"/>
        <v>#DIV/0!</v>
      </c>
      <c r="K140" s="77" t="e">
        <f>'Bid Form 1b Fuel Foreign (1)'!K139+'Bid Form 1b Fuel Foreign (2)'!K139+'Bid Form 1b Fuel Foreign (3)'!K139+'Bid Form 1b Fuel Local (1)'!K139+'Bid Form 1b Fuel Local (2)'!K139</f>
        <v>#DIV/0!</v>
      </c>
      <c r="L140" s="91" t="e">
        <f t="shared" si="22"/>
        <v>#DIV/0!</v>
      </c>
      <c r="M140" s="91" t="e">
        <f t="shared" si="23"/>
        <v>#DIV/0!</v>
      </c>
      <c r="N140" s="79">
        <v>7200000</v>
      </c>
      <c r="O140" s="80" t="e">
        <f t="shared" si="24"/>
        <v>#DIV/0!</v>
      </c>
      <c r="P140" s="84" t="e">
        <f t="shared" si="25"/>
        <v>#DIV/0!</v>
      </c>
    </row>
    <row r="141" spans="1:16" x14ac:dyDescent="0.25">
      <c r="A141" s="75">
        <f t="shared" si="20"/>
        <v>10</v>
      </c>
      <c r="B141" s="75">
        <f t="shared" si="21"/>
        <v>9</v>
      </c>
      <c r="C141" s="59"/>
      <c r="D141" s="59"/>
      <c r="E141" s="60"/>
      <c r="F141" s="77"/>
      <c r="G141" s="88" t="e">
        <f t="shared" si="18"/>
        <v>#DIV/0!</v>
      </c>
      <c r="H141" s="78"/>
      <c r="I141" s="89">
        <f t="shared" si="19"/>
        <v>0</v>
      </c>
      <c r="J141" s="90" t="e">
        <f t="shared" si="17"/>
        <v>#DIV/0!</v>
      </c>
      <c r="K141" s="77" t="e">
        <f>'Bid Form 1b Fuel Foreign (1)'!K140+'Bid Form 1b Fuel Foreign (2)'!K140+'Bid Form 1b Fuel Foreign (3)'!K140+'Bid Form 1b Fuel Local (1)'!K140+'Bid Form 1b Fuel Local (2)'!K140</f>
        <v>#DIV/0!</v>
      </c>
      <c r="L141" s="91" t="e">
        <f t="shared" si="22"/>
        <v>#DIV/0!</v>
      </c>
      <c r="M141" s="91" t="e">
        <f t="shared" si="23"/>
        <v>#DIV/0!</v>
      </c>
      <c r="N141" s="79">
        <v>7440000</v>
      </c>
      <c r="O141" s="80" t="e">
        <f t="shared" si="24"/>
        <v>#DIV/0!</v>
      </c>
      <c r="P141" s="84" t="e">
        <f t="shared" si="25"/>
        <v>#DIV/0!</v>
      </c>
    </row>
    <row r="142" spans="1:16" x14ac:dyDescent="0.25">
      <c r="A142" s="75">
        <f t="shared" si="20"/>
        <v>10</v>
      </c>
      <c r="B142" s="75">
        <f t="shared" si="21"/>
        <v>10</v>
      </c>
      <c r="C142" s="59"/>
      <c r="D142" s="59"/>
      <c r="E142" s="60"/>
      <c r="F142" s="77"/>
      <c r="G142" s="88" t="e">
        <f t="shared" si="18"/>
        <v>#DIV/0!</v>
      </c>
      <c r="H142" s="78"/>
      <c r="I142" s="89">
        <f t="shared" si="19"/>
        <v>0</v>
      </c>
      <c r="J142" s="90" t="e">
        <f t="shared" si="17"/>
        <v>#DIV/0!</v>
      </c>
      <c r="K142" s="77" t="e">
        <f>'Bid Form 1b Fuel Foreign (1)'!K141+'Bid Form 1b Fuel Foreign (2)'!K141+'Bid Form 1b Fuel Foreign (3)'!K141+'Bid Form 1b Fuel Local (1)'!K141+'Bid Form 1b Fuel Local (2)'!K141</f>
        <v>#DIV/0!</v>
      </c>
      <c r="L142" s="91" t="e">
        <f t="shared" si="22"/>
        <v>#DIV/0!</v>
      </c>
      <c r="M142" s="91" t="e">
        <f t="shared" si="23"/>
        <v>#DIV/0!</v>
      </c>
      <c r="N142" s="79">
        <v>7200000</v>
      </c>
      <c r="O142" s="80" t="e">
        <f t="shared" si="24"/>
        <v>#DIV/0!</v>
      </c>
      <c r="P142" s="84" t="e">
        <f t="shared" si="25"/>
        <v>#DIV/0!</v>
      </c>
    </row>
    <row r="143" spans="1:16" x14ac:dyDescent="0.25">
      <c r="A143" s="75">
        <f t="shared" si="20"/>
        <v>10</v>
      </c>
      <c r="B143" s="75">
        <f t="shared" si="21"/>
        <v>11</v>
      </c>
      <c r="C143" s="59"/>
      <c r="D143" s="59"/>
      <c r="E143" s="60"/>
      <c r="F143" s="77"/>
      <c r="G143" s="88" t="e">
        <f t="shared" si="18"/>
        <v>#DIV/0!</v>
      </c>
      <c r="H143" s="78"/>
      <c r="I143" s="89">
        <f t="shared" si="19"/>
        <v>0</v>
      </c>
      <c r="J143" s="90" t="e">
        <f t="shared" si="17"/>
        <v>#DIV/0!</v>
      </c>
      <c r="K143" s="77" t="e">
        <f>'Bid Form 1b Fuel Foreign (1)'!K142+'Bid Form 1b Fuel Foreign (2)'!K142+'Bid Form 1b Fuel Foreign (3)'!K142+'Bid Form 1b Fuel Local (1)'!K142+'Bid Form 1b Fuel Local (2)'!K142</f>
        <v>#DIV/0!</v>
      </c>
      <c r="L143" s="91" t="e">
        <f t="shared" si="22"/>
        <v>#DIV/0!</v>
      </c>
      <c r="M143" s="91" t="e">
        <f t="shared" si="23"/>
        <v>#DIV/0!</v>
      </c>
      <c r="N143" s="79">
        <v>7440000</v>
      </c>
      <c r="O143" s="80" t="e">
        <f t="shared" si="24"/>
        <v>#DIV/0!</v>
      </c>
      <c r="P143" s="84" t="e">
        <f t="shared" si="25"/>
        <v>#DIV/0!</v>
      </c>
    </row>
    <row r="144" spans="1:16" x14ac:dyDescent="0.25">
      <c r="A144" s="75">
        <f t="shared" si="20"/>
        <v>10</v>
      </c>
      <c r="B144" s="75">
        <f t="shared" si="21"/>
        <v>12</v>
      </c>
      <c r="C144" s="59"/>
      <c r="D144" s="59"/>
      <c r="E144" s="60"/>
      <c r="F144" s="77"/>
      <c r="G144" s="88" t="e">
        <f t="shared" si="18"/>
        <v>#DIV/0!</v>
      </c>
      <c r="H144" s="78"/>
      <c r="I144" s="89">
        <f t="shared" si="19"/>
        <v>0</v>
      </c>
      <c r="J144" s="90" t="e">
        <f t="shared" si="17"/>
        <v>#DIV/0!</v>
      </c>
      <c r="K144" s="77" t="e">
        <f>'Bid Form 1b Fuel Foreign (1)'!K143+'Bid Form 1b Fuel Foreign (2)'!K143+'Bid Form 1b Fuel Foreign (3)'!K143+'Bid Form 1b Fuel Local (1)'!K143+'Bid Form 1b Fuel Local (2)'!K143</f>
        <v>#DIV/0!</v>
      </c>
      <c r="L144" s="91" t="e">
        <f t="shared" si="22"/>
        <v>#DIV/0!</v>
      </c>
      <c r="M144" s="91" t="e">
        <f t="shared" si="23"/>
        <v>#DIV/0!</v>
      </c>
      <c r="N144" s="79">
        <v>7440000</v>
      </c>
      <c r="O144" s="80" t="e">
        <f t="shared" si="24"/>
        <v>#DIV/0!</v>
      </c>
      <c r="P144" s="84" t="e">
        <f t="shared" si="25"/>
        <v>#DIV/0!</v>
      </c>
    </row>
    <row r="145" spans="1:15" x14ac:dyDescent="0.25">
      <c r="C145" s="72"/>
      <c r="D145" s="72"/>
      <c r="E145" s="73"/>
      <c r="F145" s="92"/>
      <c r="G145" s="92"/>
      <c r="H145"/>
      <c r="I145"/>
      <c r="J145"/>
      <c r="K145"/>
      <c r="L145"/>
      <c r="M145"/>
      <c r="N145"/>
      <c r="O145"/>
    </row>
    <row r="147" spans="1:15" x14ac:dyDescent="0.25">
      <c r="A147" s="38" t="s">
        <v>107</v>
      </c>
    </row>
    <row r="149" spans="1:15" ht="13" thickBot="1" x14ac:dyDescent="0.3">
      <c r="A149" s="129"/>
      <c r="B149" s="128"/>
      <c r="C149" s="128"/>
      <c r="D149" s="128"/>
    </row>
    <row r="150" spans="1:15" x14ac:dyDescent="0.25">
      <c r="A150" s="38" t="s">
        <v>108</v>
      </c>
    </row>
    <row r="154" spans="1:15" x14ac:dyDescent="0.25">
      <c r="A154" s="38" t="s">
        <v>109</v>
      </c>
    </row>
  </sheetData>
  <sheetProtection algorithmName="SHA-512" hashValue="DrWjS1Qn3ck0RFMdpY8bYSny1/raGwf8riit4EgefbzciGJj6RySmnSUodthGuQhR8/7fTGj4bB/A8M33HzESw==" saltValue="ZLjQHIeduaGMFefk2OxBeg==" spinCount="100000" sheet="1" objects="1" scenarios="1"/>
  <mergeCells count="12">
    <mergeCell ref="E14:H14"/>
    <mergeCell ref="E15:H15"/>
    <mergeCell ref="A23:A24"/>
    <mergeCell ref="B23:B24"/>
    <mergeCell ref="E8:H8"/>
    <mergeCell ref="E9:H9"/>
    <mergeCell ref="E10:H10"/>
    <mergeCell ref="E11:H11"/>
    <mergeCell ref="A8:D8"/>
    <mergeCell ref="A15:D15"/>
    <mergeCell ref="E12:H12"/>
    <mergeCell ref="E13:H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1"/>
  <sheetViews>
    <sheetView zoomScaleNormal="100" workbookViewId="0">
      <selection activeCell="A146" sqref="A146:A153"/>
    </sheetView>
  </sheetViews>
  <sheetFormatPr defaultRowHeight="12.5" x14ac:dyDescent="0.25"/>
  <cols>
    <col min="1" max="1" width="8.7265625" style="38"/>
    <col min="2" max="2" width="8.7265625" style="41"/>
    <col min="3" max="6" width="14.36328125" style="38" customWidth="1"/>
    <col min="7" max="7" width="8.453125" style="38" customWidth="1"/>
    <col min="8" max="8" width="11.08984375" style="38" customWidth="1"/>
    <col min="9" max="9" width="14.54296875" style="38" bestFit="1" customWidth="1"/>
    <col min="10" max="10" width="8.7265625" style="38"/>
    <col min="11" max="11" width="21.6328125" style="38" bestFit="1" customWidth="1"/>
    <col min="12" max="12" width="12.6328125" style="38" customWidth="1"/>
    <col min="13" max="16384" width="8.7265625" style="38"/>
  </cols>
  <sheetData>
    <row r="1" spans="1:13" ht="13" x14ac:dyDescent="0.3">
      <c r="A1" s="40" t="s">
        <v>76</v>
      </c>
      <c r="C1" s="41"/>
      <c r="D1" s="41"/>
    </row>
    <row r="2" spans="1:13" x14ac:dyDescent="0.25">
      <c r="A2" s="42" t="s">
        <v>77</v>
      </c>
      <c r="C2" s="41"/>
      <c r="D2" s="41"/>
    </row>
    <row r="3" spans="1:13" x14ac:dyDescent="0.25">
      <c r="A3" s="42" t="s">
        <v>78</v>
      </c>
      <c r="C3" s="41"/>
      <c r="D3" s="41"/>
    </row>
    <row r="4" spans="1:13" x14ac:dyDescent="0.25">
      <c r="A4" s="65" t="s">
        <v>92</v>
      </c>
      <c r="C4" s="41"/>
      <c r="D4" s="41"/>
    </row>
    <row r="5" spans="1:13" x14ac:dyDescent="0.25">
      <c r="A5" s="42"/>
      <c r="C5" s="41"/>
      <c r="D5" s="41"/>
    </row>
    <row r="6" spans="1:13" ht="18" x14ac:dyDescent="0.4">
      <c r="A6" s="43" t="s">
        <v>80</v>
      </c>
      <c r="C6" s="41"/>
      <c r="D6" s="41"/>
    </row>
    <row r="7" spans="1:13" ht="15.5" x14ac:dyDescent="0.25">
      <c r="A7" s="44"/>
      <c r="B7" s="45"/>
      <c r="C7" s="45"/>
      <c r="D7" s="45"/>
      <c r="E7" s="45"/>
      <c r="F7" s="45"/>
      <c r="G7" s="45"/>
      <c r="H7" s="45"/>
      <c r="I7" s="45"/>
    </row>
    <row r="8" spans="1:13" ht="15.5" x14ac:dyDescent="0.25">
      <c r="A8" s="120" t="s">
        <v>52</v>
      </c>
      <c r="B8" s="121"/>
      <c r="C8" s="121"/>
      <c r="D8" s="122"/>
      <c r="E8" s="124" t="str">
        <f>'Bid Form 1a'!E8:H8</f>
        <v>ABC Company</v>
      </c>
      <c r="F8" s="124"/>
      <c r="G8" s="124"/>
      <c r="H8" s="124"/>
      <c r="L8" s="49"/>
      <c r="M8" s="50" t="s">
        <v>53</v>
      </c>
    </row>
    <row r="9" spans="1:13" ht="15.5" x14ac:dyDescent="0.25">
      <c r="A9" s="46" t="s">
        <v>58</v>
      </c>
      <c r="B9" s="47"/>
      <c r="C9" s="47"/>
      <c r="D9" s="47"/>
      <c r="E9" s="124" t="str">
        <f>'Bid Form 1a'!E9:H9</f>
        <v>ABC LNG Power Plant</v>
      </c>
      <c r="F9" s="124"/>
      <c r="G9" s="124"/>
      <c r="H9" s="124"/>
      <c r="L9" s="45"/>
      <c r="M9" s="50"/>
    </row>
    <row r="10" spans="1:13" ht="15.5" x14ac:dyDescent="0.25">
      <c r="A10" s="46" t="s">
        <v>55</v>
      </c>
      <c r="B10" s="47"/>
      <c r="C10" s="47"/>
      <c r="D10" s="48"/>
      <c r="E10" s="124" t="str">
        <f>'Bid Form 1a'!E10:H10</f>
        <v>Nasugbu, Batangas</v>
      </c>
      <c r="F10" s="124"/>
      <c r="G10" s="124"/>
      <c r="H10" s="124"/>
      <c r="L10" s="51"/>
      <c r="M10" s="50" t="s">
        <v>54</v>
      </c>
    </row>
    <row r="11" spans="1:13" ht="15.5" x14ac:dyDescent="0.25">
      <c r="A11" s="46" t="s">
        <v>69</v>
      </c>
      <c r="B11" s="47"/>
      <c r="C11" s="47"/>
      <c r="D11" s="48"/>
      <c r="E11" s="124" t="str">
        <f>'Bid Form 1a'!E11:H11</f>
        <v>150 MW</v>
      </c>
      <c r="F11" s="124"/>
      <c r="G11" s="124"/>
      <c r="H11" s="124"/>
      <c r="L11" s="45"/>
      <c r="M11" s="50"/>
    </row>
    <row r="12" spans="1:13" ht="15.5" x14ac:dyDescent="0.25">
      <c r="A12" s="46" t="s">
        <v>70</v>
      </c>
      <c r="B12" s="47"/>
      <c r="C12" s="47"/>
      <c r="D12" s="48"/>
      <c r="E12" s="124" t="str">
        <f>'Bid Form 1a'!E12:H12</f>
        <v>130 MW</v>
      </c>
      <c r="F12" s="124"/>
      <c r="G12" s="124"/>
      <c r="H12" s="124"/>
      <c r="L12" s="52"/>
      <c r="M12" s="50" t="s">
        <v>56</v>
      </c>
    </row>
    <row r="13" spans="1:13" ht="15.5" x14ac:dyDescent="0.25">
      <c r="A13" s="46" t="s">
        <v>71</v>
      </c>
      <c r="B13" s="47"/>
      <c r="C13" s="47"/>
      <c r="D13" s="48"/>
      <c r="E13" s="124" t="str">
        <f>'Bid Form 1a'!E13:H13</f>
        <v>85 MW</v>
      </c>
      <c r="F13" s="124"/>
      <c r="G13" s="124"/>
      <c r="H13" s="124"/>
      <c r="L13" s="45"/>
      <c r="M13" s="50"/>
    </row>
    <row r="14" spans="1:13" ht="15.5" x14ac:dyDescent="0.25">
      <c r="A14" s="46" t="s">
        <v>72</v>
      </c>
      <c r="B14" s="47"/>
      <c r="C14" s="47"/>
      <c r="D14" s="48"/>
      <c r="E14" s="124" t="str">
        <f>'Bid Form 1a'!E14:H14</f>
        <v>45 MW</v>
      </c>
      <c r="F14" s="124"/>
      <c r="G14" s="124"/>
      <c r="H14" s="124"/>
      <c r="L14" s="45"/>
      <c r="M14" s="50"/>
    </row>
    <row r="15" spans="1:13" s="41" customFormat="1" ht="15.5" x14ac:dyDescent="0.25">
      <c r="A15" s="120" t="s">
        <v>57</v>
      </c>
      <c r="B15" s="121"/>
      <c r="C15" s="121"/>
      <c r="D15" s="122"/>
      <c r="E15" s="124" t="str">
        <f>'Bid Form 1a'!E15:H15</f>
        <v>n</v>
      </c>
      <c r="F15" s="124"/>
      <c r="G15" s="124"/>
      <c r="H15" s="124"/>
      <c r="L15" s="45"/>
      <c r="M15" s="50"/>
    </row>
    <row r="16" spans="1:13" s="53" customFormat="1" ht="15.5" x14ac:dyDescent="0.25">
      <c r="G16" s="45"/>
    </row>
    <row r="17" spans="1:11" ht="15.5" x14ac:dyDescent="0.25">
      <c r="A17" s="120" t="s">
        <v>95</v>
      </c>
      <c r="B17" s="121"/>
      <c r="C17" s="121"/>
      <c r="D17" s="122"/>
      <c r="E17" s="124"/>
      <c r="F17" s="124"/>
      <c r="G17" s="124"/>
      <c r="H17" s="124"/>
      <c r="I17" s="45"/>
    </row>
    <row r="18" spans="1:11" ht="15.5" x14ac:dyDescent="0.25">
      <c r="A18" s="120" t="s">
        <v>100</v>
      </c>
      <c r="B18" s="121"/>
      <c r="C18" s="121"/>
      <c r="D18" s="122"/>
      <c r="E18" s="124"/>
      <c r="F18" s="124"/>
      <c r="G18" s="124"/>
      <c r="H18" s="124"/>
      <c r="I18" s="45"/>
    </row>
    <row r="19" spans="1:11" ht="15.5" x14ac:dyDescent="0.25">
      <c r="C19" s="41"/>
      <c r="D19" s="41"/>
      <c r="G19" s="45"/>
      <c r="H19" s="45"/>
      <c r="I19" s="45"/>
    </row>
    <row r="22" spans="1:11" s="41" customFormat="1" x14ac:dyDescent="0.25">
      <c r="A22" s="123" t="s">
        <v>29</v>
      </c>
      <c r="B22" s="123" t="s">
        <v>28</v>
      </c>
      <c r="C22" s="56" t="s">
        <v>36</v>
      </c>
      <c r="D22" s="56" t="s">
        <v>37</v>
      </c>
      <c r="E22" s="56" t="s">
        <v>38</v>
      </c>
      <c r="F22" s="56" t="s">
        <v>39</v>
      </c>
      <c r="G22" s="56" t="s">
        <v>40</v>
      </c>
      <c r="H22" s="56" t="s">
        <v>41</v>
      </c>
      <c r="I22" s="66" t="s">
        <v>93</v>
      </c>
      <c r="K22" s="56" t="s">
        <v>44</v>
      </c>
    </row>
    <row r="23" spans="1:11" s="41" customFormat="1" ht="40" customHeight="1" x14ac:dyDescent="0.25">
      <c r="A23" s="123"/>
      <c r="B23" s="123"/>
      <c r="C23" s="68" t="s">
        <v>24</v>
      </c>
      <c r="D23" s="67" t="s">
        <v>103</v>
      </c>
      <c r="E23" s="68" t="s">
        <v>104</v>
      </c>
      <c r="F23" s="68" t="s">
        <v>105</v>
      </c>
      <c r="G23" s="57" t="s">
        <v>33</v>
      </c>
      <c r="H23" s="67" t="s">
        <v>34</v>
      </c>
      <c r="I23" s="67" t="s">
        <v>94</v>
      </c>
      <c r="K23" s="67" t="s">
        <v>35</v>
      </c>
    </row>
    <row r="24" spans="1:11" x14ac:dyDescent="0.25">
      <c r="A24" s="74">
        <v>1</v>
      </c>
      <c r="B24" s="75">
        <v>1</v>
      </c>
      <c r="C24" s="76">
        <f>'Bid Form 1a'!E25</f>
        <v>0</v>
      </c>
      <c r="D24" s="59">
        <v>100000</v>
      </c>
      <c r="E24" s="59">
        <v>200000</v>
      </c>
      <c r="F24" s="59">
        <v>100000</v>
      </c>
      <c r="G24" s="59">
        <v>55</v>
      </c>
      <c r="H24" s="93" t="e">
        <f>I24/C24</f>
        <v>#DIV/0!</v>
      </c>
      <c r="I24" s="59">
        <v>76381736</v>
      </c>
      <c r="K24" s="81" t="e">
        <f>((((D24+E24)*G24)+F24)*I24)/C24</f>
        <v>#DIV/0!</v>
      </c>
    </row>
    <row r="25" spans="1:11" x14ac:dyDescent="0.25">
      <c r="A25" s="74">
        <v>1</v>
      </c>
      <c r="B25" s="75">
        <v>2</v>
      </c>
      <c r="C25" s="76">
        <f>'Bid Form 1a'!E26</f>
        <v>0</v>
      </c>
      <c r="D25" s="59"/>
      <c r="E25" s="59"/>
      <c r="F25" s="59"/>
      <c r="G25" s="59"/>
      <c r="H25" s="93" t="e">
        <f t="shared" ref="H25:H88" si="0">I25/C25</f>
        <v>#DIV/0!</v>
      </c>
      <c r="I25" s="59"/>
      <c r="K25" s="81" t="e">
        <f t="shared" ref="K25:K88" si="1">((((D25+E25)*G25)+F25)*H25*I25)/C25</f>
        <v>#DIV/0!</v>
      </c>
    </row>
    <row r="26" spans="1:11" x14ac:dyDescent="0.25">
      <c r="A26" s="74">
        <v>1</v>
      </c>
      <c r="B26" s="75">
        <v>3</v>
      </c>
      <c r="C26" s="76">
        <f>'Bid Form 1a'!E27</f>
        <v>0</v>
      </c>
      <c r="D26" s="59"/>
      <c r="E26" s="59"/>
      <c r="F26" s="59"/>
      <c r="G26" s="59"/>
      <c r="H26" s="93" t="e">
        <f t="shared" si="0"/>
        <v>#DIV/0!</v>
      </c>
      <c r="I26" s="59"/>
      <c r="K26" s="81" t="e">
        <f t="shared" si="1"/>
        <v>#DIV/0!</v>
      </c>
    </row>
    <row r="27" spans="1:11" x14ac:dyDescent="0.25">
      <c r="A27" s="74">
        <v>1</v>
      </c>
      <c r="B27" s="75">
        <v>4</v>
      </c>
      <c r="C27" s="76">
        <f>'Bid Form 1a'!E28</f>
        <v>0</v>
      </c>
      <c r="D27" s="59"/>
      <c r="E27" s="59"/>
      <c r="F27" s="59"/>
      <c r="G27" s="59"/>
      <c r="H27" s="93" t="e">
        <f t="shared" si="0"/>
        <v>#DIV/0!</v>
      </c>
      <c r="I27" s="59"/>
      <c r="K27" s="81" t="e">
        <f t="shared" si="1"/>
        <v>#DIV/0!</v>
      </c>
    </row>
    <row r="28" spans="1:11" x14ac:dyDescent="0.25">
      <c r="A28" s="74">
        <v>1</v>
      </c>
      <c r="B28" s="75">
        <v>5</v>
      </c>
      <c r="C28" s="76">
        <f>'Bid Form 1a'!E29</f>
        <v>0</v>
      </c>
      <c r="D28" s="59"/>
      <c r="E28" s="59"/>
      <c r="F28" s="59"/>
      <c r="G28" s="59"/>
      <c r="H28" s="93" t="e">
        <f t="shared" si="0"/>
        <v>#DIV/0!</v>
      </c>
      <c r="I28" s="59"/>
      <c r="K28" s="81" t="e">
        <f t="shared" si="1"/>
        <v>#DIV/0!</v>
      </c>
    </row>
    <row r="29" spans="1:11" x14ac:dyDescent="0.25">
      <c r="A29" s="74">
        <v>1</v>
      </c>
      <c r="B29" s="75">
        <v>6</v>
      </c>
      <c r="C29" s="76">
        <f>'Bid Form 1a'!E30</f>
        <v>0</v>
      </c>
      <c r="D29" s="59"/>
      <c r="E29" s="59"/>
      <c r="F29" s="59"/>
      <c r="G29" s="59"/>
      <c r="H29" s="93" t="e">
        <f t="shared" si="0"/>
        <v>#DIV/0!</v>
      </c>
      <c r="I29" s="59"/>
      <c r="K29" s="81" t="e">
        <f t="shared" si="1"/>
        <v>#DIV/0!</v>
      </c>
    </row>
    <row r="30" spans="1:11" x14ac:dyDescent="0.25">
      <c r="A30" s="74">
        <v>1</v>
      </c>
      <c r="B30" s="75">
        <v>7</v>
      </c>
      <c r="C30" s="76">
        <f>'Bid Form 1a'!E31</f>
        <v>0</v>
      </c>
      <c r="D30" s="59"/>
      <c r="E30" s="59"/>
      <c r="F30" s="59"/>
      <c r="G30" s="59"/>
      <c r="H30" s="93" t="e">
        <f t="shared" si="0"/>
        <v>#DIV/0!</v>
      </c>
      <c r="I30" s="59"/>
      <c r="K30" s="81" t="e">
        <f t="shared" si="1"/>
        <v>#DIV/0!</v>
      </c>
    </row>
    <row r="31" spans="1:11" x14ac:dyDescent="0.25">
      <c r="A31" s="74">
        <v>1</v>
      </c>
      <c r="B31" s="75">
        <v>8</v>
      </c>
      <c r="C31" s="76">
        <f>'Bid Form 1a'!E32</f>
        <v>0</v>
      </c>
      <c r="D31" s="59"/>
      <c r="E31" s="59"/>
      <c r="F31" s="59"/>
      <c r="G31" s="59"/>
      <c r="H31" s="93" t="e">
        <f t="shared" si="0"/>
        <v>#DIV/0!</v>
      </c>
      <c r="I31" s="59"/>
      <c r="K31" s="81" t="e">
        <f t="shared" si="1"/>
        <v>#DIV/0!</v>
      </c>
    </row>
    <row r="32" spans="1:11" x14ac:dyDescent="0.25">
      <c r="A32" s="74">
        <v>1</v>
      </c>
      <c r="B32" s="75">
        <v>9</v>
      </c>
      <c r="C32" s="76">
        <f>'Bid Form 1a'!E33</f>
        <v>0</v>
      </c>
      <c r="D32" s="59"/>
      <c r="E32" s="59"/>
      <c r="F32" s="59"/>
      <c r="G32" s="59"/>
      <c r="H32" s="93" t="e">
        <f t="shared" si="0"/>
        <v>#DIV/0!</v>
      </c>
      <c r="I32" s="59"/>
      <c r="K32" s="81" t="e">
        <f t="shared" si="1"/>
        <v>#DIV/0!</v>
      </c>
    </row>
    <row r="33" spans="1:11" x14ac:dyDescent="0.25">
      <c r="A33" s="74">
        <v>1</v>
      </c>
      <c r="B33" s="75">
        <v>10</v>
      </c>
      <c r="C33" s="76">
        <f>'Bid Form 1a'!E34</f>
        <v>0</v>
      </c>
      <c r="D33" s="59"/>
      <c r="E33" s="59"/>
      <c r="F33" s="59"/>
      <c r="G33" s="59"/>
      <c r="H33" s="93" t="e">
        <f t="shared" si="0"/>
        <v>#DIV/0!</v>
      </c>
      <c r="I33" s="59"/>
      <c r="K33" s="81" t="e">
        <f t="shared" si="1"/>
        <v>#DIV/0!</v>
      </c>
    </row>
    <row r="34" spans="1:11" x14ac:dyDescent="0.25">
      <c r="A34" s="74">
        <v>1</v>
      </c>
      <c r="B34" s="75">
        <v>11</v>
      </c>
      <c r="C34" s="76">
        <f>'Bid Form 1a'!E35</f>
        <v>0</v>
      </c>
      <c r="D34" s="59"/>
      <c r="E34" s="59"/>
      <c r="F34" s="59"/>
      <c r="G34" s="59"/>
      <c r="H34" s="93" t="e">
        <f t="shared" si="0"/>
        <v>#DIV/0!</v>
      </c>
      <c r="I34" s="59"/>
      <c r="K34" s="81" t="e">
        <f t="shared" si="1"/>
        <v>#DIV/0!</v>
      </c>
    </row>
    <row r="35" spans="1:11" x14ac:dyDescent="0.25">
      <c r="A35" s="74">
        <v>1</v>
      </c>
      <c r="B35" s="75">
        <v>12</v>
      </c>
      <c r="C35" s="76">
        <f>'Bid Form 1a'!E36</f>
        <v>0</v>
      </c>
      <c r="D35" s="59"/>
      <c r="E35" s="59"/>
      <c r="F35" s="59"/>
      <c r="G35" s="59"/>
      <c r="H35" s="93" t="e">
        <f t="shared" si="0"/>
        <v>#DIV/0!</v>
      </c>
      <c r="I35" s="59"/>
      <c r="K35" s="81" t="e">
        <f t="shared" si="1"/>
        <v>#DIV/0!</v>
      </c>
    </row>
    <row r="36" spans="1:11" x14ac:dyDescent="0.25">
      <c r="A36" s="75">
        <f>A24+1</f>
        <v>2</v>
      </c>
      <c r="B36" s="75">
        <f>B24</f>
        <v>1</v>
      </c>
      <c r="C36" s="76">
        <f>'Bid Form 1a'!E37</f>
        <v>0</v>
      </c>
      <c r="D36" s="59"/>
      <c r="E36" s="59"/>
      <c r="F36" s="59"/>
      <c r="G36" s="59"/>
      <c r="H36" s="93" t="e">
        <f t="shared" si="0"/>
        <v>#DIV/0!</v>
      </c>
      <c r="I36" s="59"/>
      <c r="K36" s="81" t="e">
        <f t="shared" si="1"/>
        <v>#DIV/0!</v>
      </c>
    </row>
    <row r="37" spans="1:11" x14ac:dyDescent="0.25">
      <c r="A37" s="75">
        <f t="shared" ref="A37:A100" si="2">A25+1</f>
        <v>2</v>
      </c>
      <c r="B37" s="75">
        <f t="shared" ref="B37:B100" si="3">B25</f>
        <v>2</v>
      </c>
      <c r="C37" s="76">
        <f>'Bid Form 1a'!E38</f>
        <v>0</v>
      </c>
      <c r="D37" s="59"/>
      <c r="E37" s="59"/>
      <c r="F37" s="59"/>
      <c r="G37" s="59"/>
      <c r="H37" s="93" t="e">
        <f t="shared" si="0"/>
        <v>#DIV/0!</v>
      </c>
      <c r="I37" s="59"/>
      <c r="K37" s="81" t="e">
        <f t="shared" si="1"/>
        <v>#DIV/0!</v>
      </c>
    </row>
    <row r="38" spans="1:11" x14ac:dyDescent="0.25">
      <c r="A38" s="75">
        <f t="shared" si="2"/>
        <v>2</v>
      </c>
      <c r="B38" s="75">
        <f t="shared" si="3"/>
        <v>3</v>
      </c>
      <c r="C38" s="76">
        <f>'Bid Form 1a'!E39</f>
        <v>0</v>
      </c>
      <c r="D38" s="59"/>
      <c r="E38" s="59"/>
      <c r="F38" s="59"/>
      <c r="G38" s="59"/>
      <c r="H38" s="93" t="e">
        <f t="shared" si="0"/>
        <v>#DIV/0!</v>
      </c>
      <c r="I38" s="59"/>
      <c r="K38" s="81" t="e">
        <f t="shared" si="1"/>
        <v>#DIV/0!</v>
      </c>
    </row>
    <row r="39" spans="1:11" x14ac:dyDescent="0.25">
      <c r="A39" s="75">
        <f t="shared" si="2"/>
        <v>2</v>
      </c>
      <c r="B39" s="75">
        <f t="shared" si="3"/>
        <v>4</v>
      </c>
      <c r="C39" s="76">
        <f>'Bid Form 1a'!E40</f>
        <v>0</v>
      </c>
      <c r="D39" s="59"/>
      <c r="E39" s="59"/>
      <c r="F39" s="59"/>
      <c r="G39" s="59"/>
      <c r="H39" s="93" t="e">
        <f t="shared" si="0"/>
        <v>#DIV/0!</v>
      </c>
      <c r="I39" s="59"/>
      <c r="K39" s="81" t="e">
        <f t="shared" si="1"/>
        <v>#DIV/0!</v>
      </c>
    </row>
    <row r="40" spans="1:11" x14ac:dyDescent="0.25">
      <c r="A40" s="75">
        <f t="shared" si="2"/>
        <v>2</v>
      </c>
      <c r="B40" s="75">
        <f t="shared" si="3"/>
        <v>5</v>
      </c>
      <c r="C40" s="76">
        <f>'Bid Form 1a'!E41</f>
        <v>0</v>
      </c>
      <c r="D40" s="59"/>
      <c r="E40" s="59"/>
      <c r="F40" s="59"/>
      <c r="G40" s="59"/>
      <c r="H40" s="93" t="e">
        <f t="shared" si="0"/>
        <v>#DIV/0!</v>
      </c>
      <c r="I40" s="59"/>
      <c r="K40" s="81" t="e">
        <f t="shared" si="1"/>
        <v>#DIV/0!</v>
      </c>
    </row>
    <row r="41" spans="1:11" x14ac:dyDescent="0.25">
      <c r="A41" s="75">
        <f t="shared" si="2"/>
        <v>2</v>
      </c>
      <c r="B41" s="75">
        <f t="shared" si="3"/>
        <v>6</v>
      </c>
      <c r="C41" s="76">
        <f>'Bid Form 1a'!E42</f>
        <v>0</v>
      </c>
      <c r="D41" s="59"/>
      <c r="E41" s="59"/>
      <c r="F41" s="59"/>
      <c r="G41" s="59"/>
      <c r="H41" s="93" t="e">
        <f t="shared" si="0"/>
        <v>#DIV/0!</v>
      </c>
      <c r="I41" s="59"/>
      <c r="K41" s="81" t="e">
        <f t="shared" si="1"/>
        <v>#DIV/0!</v>
      </c>
    </row>
    <row r="42" spans="1:11" x14ac:dyDescent="0.25">
      <c r="A42" s="75">
        <f t="shared" si="2"/>
        <v>2</v>
      </c>
      <c r="B42" s="75">
        <f t="shared" si="3"/>
        <v>7</v>
      </c>
      <c r="C42" s="76">
        <f>'Bid Form 1a'!E43</f>
        <v>0</v>
      </c>
      <c r="D42" s="59"/>
      <c r="E42" s="59"/>
      <c r="F42" s="59"/>
      <c r="G42" s="59"/>
      <c r="H42" s="93" t="e">
        <f t="shared" si="0"/>
        <v>#DIV/0!</v>
      </c>
      <c r="I42" s="59"/>
      <c r="K42" s="81" t="e">
        <f t="shared" si="1"/>
        <v>#DIV/0!</v>
      </c>
    </row>
    <row r="43" spans="1:11" x14ac:dyDescent="0.25">
      <c r="A43" s="75">
        <f t="shared" si="2"/>
        <v>2</v>
      </c>
      <c r="B43" s="75">
        <f t="shared" si="3"/>
        <v>8</v>
      </c>
      <c r="C43" s="76">
        <f>'Bid Form 1a'!E44</f>
        <v>0</v>
      </c>
      <c r="D43" s="59"/>
      <c r="E43" s="59"/>
      <c r="F43" s="59"/>
      <c r="G43" s="59"/>
      <c r="H43" s="93" t="e">
        <f t="shared" si="0"/>
        <v>#DIV/0!</v>
      </c>
      <c r="I43" s="59"/>
      <c r="K43" s="81" t="e">
        <f t="shared" si="1"/>
        <v>#DIV/0!</v>
      </c>
    </row>
    <row r="44" spans="1:11" x14ac:dyDescent="0.25">
      <c r="A44" s="75">
        <f t="shared" si="2"/>
        <v>2</v>
      </c>
      <c r="B44" s="75">
        <f t="shared" si="3"/>
        <v>9</v>
      </c>
      <c r="C44" s="76">
        <f>'Bid Form 1a'!E45</f>
        <v>0</v>
      </c>
      <c r="D44" s="59"/>
      <c r="E44" s="59"/>
      <c r="F44" s="59"/>
      <c r="G44" s="59"/>
      <c r="H44" s="93" t="e">
        <f t="shared" si="0"/>
        <v>#DIV/0!</v>
      </c>
      <c r="I44" s="59"/>
      <c r="K44" s="81" t="e">
        <f t="shared" si="1"/>
        <v>#DIV/0!</v>
      </c>
    </row>
    <row r="45" spans="1:11" x14ac:dyDescent="0.25">
      <c r="A45" s="75">
        <f t="shared" si="2"/>
        <v>2</v>
      </c>
      <c r="B45" s="75">
        <f t="shared" si="3"/>
        <v>10</v>
      </c>
      <c r="C45" s="76">
        <f>'Bid Form 1a'!E46</f>
        <v>0</v>
      </c>
      <c r="D45" s="59"/>
      <c r="E45" s="59"/>
      <c r="F45" s="59"/>
      <c r="G45" s="59"/>
      <c r="H45" s="93" t="e">
        <f t="shared" si="0"/>
        <v>#DIV/0!</v>
      </c>
      <c r="I45" s="59"/>
      <c r="K45" s="81" t="e">
        <f t="shared" si="1"/>
        <v>#DIV/0!</v>
      </c>
    </row>
    <row r="46" spans="1:11" x14ac:dyDescent="0.25">
      <c r="A46" s="75">
        <f t="shared" si="2"/>
        <v>2</v>
      </c>
      <c r="B46" s="75">
        <f t="shared" si="3"/>
        <v>11</v>
      </c>
      <c r="C46" s="76">
        <f>'Bid Form 1a'!E47</f>
        <v>0</v>
      </c>
      <c r="D46" s="59"/>
      <c r="E46" s="59"/>
      <c r="F46" s="59"/>
      <c r="G46" s="59"/>
      <c r="H46" s="93" t="e">
        <f t="shared" si="0"/>
        <v>#DIV/0!</v>
      </c>
      <c r="I46" s="59"/>
      <c r="K46" s="81" t="e">
        <f t="shared" si="1"/>
        <v>#DIV/0!</v>
      </c>
    </row>
    <row r="47" spans="1:11" x14ac:dyDescent="0.25">
      <c r="A47" s="75">
        <f t="shared" si="2"/>
        <v>2</v>
      </c>
      <c r="B47" s="75">
        <f t="shared" si="3"/>
        <v>12</v>
      </c>
      <c r="C47" s="76">
        <f>'Bid Form 1a'!E48</f>
        <v>0</v>
      </c>
      <c r="D47" s="59"/>
      <c r="E47" s="59"/>
      <c r="F47" s="59"/>
      <c r="G47" s="59"/>
      <c r="H47" s="93" t="e">
        <f t="shared" si="0"/>
        <v>#DIV/0!</v>
      </c>
      <c r="I47" s="59"/>
      <c r="K47" s="81" t="e">
        <f t="shared" si="1"/>
        <v>#DIV/0!</v>
      </c>
    </row>
    <row r="48" spans="1:11" x14ac:dyDescent="0.25">
      <c r="A48" s="75">
        <f t="shared" si="2"/>
        <v>3</v>
      </c>
      <c r="B48" s="75">
        <f t="shared" si="3"/>
        <v>1</v>
      </c>
      <c r="C48" s="76">
        <f>'Bid Form 1a'!E49</f>
        <v>0</v>
      </c>
      <c r="D48" s="59"/>
      <c r="E48" s="59"/>
      <c r="F48" s="59"/>
      <c r="G48" s="59"/>
      <c r="H48" s="93" t="e">
        <f t="shared" si="0"/>
        <v>#DIV/0!</v>
      </c>
      <c r="I48" s="59"/>
      <c r="K48" s="81" t="e">
        <f t="shared" si="1"/>
        <v>#DIV/0!</v>
      </c>
    </row>
    <row r="49" spans="1:11" x14ac:dyDescent="0.25">
      <c r="A49" s="75">
        <f t="shared" si="2"/>
        <v>3</v>
      </c>
      <c r="B49" s="75">
        <f t="shared" si="3"/>
        <v>2</v>
      </c>
      <c r="C49" s="76">
        <f>'Bid Form 1a'!E50</f>
        <v>0</v>
      </c>
      <c r="D49" s="59"/>
      <c r="E49" s="59"/>
      <c r="F49" s="59"/>
      <c r="G49" s="59"/>
      <c r="H49" s="93" t="e">
        <f t="shared" si="0"/>
        <v>#DIV/0!</v>
      </c>
      <c r="I49" s="59"/>
      <c r="K49" s="81" t="e">
        <f t="shared" si="1"/>
        <v>#DIV/0!</v>
      </c>
    </row>
    <row r="50" spans="1:11" x14ac:dyDescent="0.25">
      <c r="A50" s="75">
        <f t="shared" si="2"/>
        <v>3</v>
      </c>
      <c r="B50" s="75">
        <f t="shared" si="3"/>
        <v>3</v>
      </c>
      <c r="C50" s="76">
        <f>'Bid Form 1a'!E51</f>
        <v>0</v>
      </c>
      <c r="D50" s="59"/>
      <c r="E50" s="59"/>
      <c r="F50" s="59"/>
      <c r="G50" s="59"/>
      <c r="H50" s="93" t="e">
        <f t="shared" si="0"/>
        <v>#DIV/0!</v>
      </c>
      <c r="I50" s="59"/>
      <c r="K50" s="81" t="e">
        <f t="shared" si="1"/>
        <v>#DIV/0!</v>
      </c>
    </row>
    <row r="51" spans="1:11" x14ac:dyDescent="0.25">
      <c r="A51" s="75">
        <f t="shared" si="2"/>
        <v>3</v>
      </c>
      <c r="B51" s="75">
        <f t="shared" si="3"/>
        <v>4</v>
      </c>
      <c r="C51" s="76">
        <f>'Bid Form 1a'!E52</f>
        <v>0</v>
      </c>
      <c r="D51" s="59"/>
      <c r="E51" s="59"/>
      <c r="F51" s="59"/>
      <c r="G51" s="59"/>
      <c r="H51" s="93" t="e">
        <f t="shared" si="0"/>
        <v>#DIV/0!</v>
      </c>
      <c r="I51" s="59"/>
      <c r="K51" s="81" t="e">
        <f t="shared" si="1"/>
        <v>#DIV/0!</v>
      </c>
    </row>
    <row r="52" spans="1:11" x14ac:dyDescent="0.25">
      <c r="A52" s="75">
        <f t="shared" si="2"/>
        <v>3</v>
      </c>
      <c r="B52" s="75">
        <f t="shared" si="3"/>
        <v>5</v>
      </c>
      <c r="C52" s="76">
        <f>'Bid Form 1a'!E53</f>
        <v>0</v>
      </c>
      <c r="D52" s="59"/>
      <c r="E52" s="59"/>
      <c r="F52" s="59"/>
      <c r="G52" s="59"/>
      <c r="H52" s="93" t="e">
        <f t="shared" si="0"/>
        <v>#DIV/0!</v>
      </c>
      <c r="I52" s="59"/>
      <c r="K52" s="81" t="e">
        <f t="shared" si="1"/>
        <v>#DIV/0!</v>
      </c>
    </row>
    <row r="53" spans="1:11" x14ac:dyDescent="0.25">
      <c r="A53" s="75">
        <f t="shared" si="2"/>
        <v>3</v>
      </c>
      <c r="B53" s="75">
        <f t="shared" si="3"/>
        <v>6</v>
      </c>
      <c r="C53" s="76">
        <f>'Bid Form 1a'!E54</f>
        <v>0</v>
      </c>
      <c r="D53" s="59"/>
      <c r="E53" s="59"/>
      <c r="F53" s="59"/>
      <c r="G53" s="59"/>
      <c r="H53" s="93" t="e">
        <f t="shared" si="0"/>
        <v>#DIV/0!</v>
      </c>
      <c r="I53" s="59"/>
      <c r="K53" s="81" t="e">
        <f t="shared" si="1"/>
        <v>#DIV/0!</v>
      </c>
    </row>
    <row r="54" spans="1:11" x14ac:dyDescent="0.25">
      <c r="A54" s="75">
        <f t="shared" si="2"/>
        <v>3</v>
      </c>
      <c r="B54" s="75">
        <f t="shared" si="3"/>
        <v>7</v>
      </c>
      <c r="C54" s="76">
        <f>'Bid Form 1a'!E55</f>
        <v>0</v>
      </c>
      <c r="D54" s="59"/>
      <c r="E54" s="59"/>
      <c r="F54" s="59"/>
      <c r="G54" s="59"/>
      <c r="H54" s="93" t="e">
        <f t="shared" si="0"/>
        <v>#DIV/0!</v>
      </c>
      <c r="I54" s="59"/>
      <c r="K54" s="81" t="e">
        <f t="shared" si="1"/>
        <v>#DIV/0!</v>
      </c>
    </row>
    <row r="55" spans="1:11" x14ac:dyDescent="0.25">
      <c r="A55" s="75">
        <f t="shared" si="2"/>
        <v>3</v>
      </c>
      <c r="B55" s="75">
        <f t="shared" si="3"/>
        <v>8</v>
      </c>
      <c r="C55" s="76">
        <f>'Bid Form 1a'!E56</f>
        <v>0</v>
      </c>
      <c r="D55" s="59"/>
      <c r="E55" s="59"/>
      <c r="F55" s="59"/>
      <c r="G55" s="59"/>
      <c r="H55" s="93" t="e">
        <f t="shared" si="0"/>
        <v>#DIV/0!</v>
      </c>
      <c r="I55" s="59"/>
      <c r="K55" s="81" t="e">
        <f t="shared" si="1"/>
        <v>#DIV/0!</v>
      </c>
    </row>
    <row r="56" spans="1:11" x14ac:dyDescent="0.25">
      <c r="A56" s="75">
        <f t="shared" si="2"/>
        <v>3</v>
      </c>
      <c r="B56" s="75">
        <f t="shared" si="3"/>
        <v>9</v>
      </c>
      <c r="C56" s="76">
        <f>'Bid Form 1a'!E57</f>
        <v>0</v>
      </c>
      <c r="D56" s="59"/>
      <c r="E56" s="59"/>
      <c r="F56" s="59"/>
      <c r="G56" s="59"/>
      <c r="H56" s="93" t="e">
        <f t="shared" si="0"/>
        <v>#DIV/0!</v>
      </c>
      <c r="I56" s="59"/>
      <c r="K56" s="81" t="e">
        <f t="shared" si="1"/>
        <v>#DIV/0!</v>
      </c>
    </row>
    <row r="57" spans="1:11" x14ac:dyDescent="0.25">
      <c r="A57" s="75">
        <f t="shared" si="2"/>
        <v>3</v>
      </c>
      <c r="B57" s="75">
        <f t="shared" si="3"/>
        <v>10</v>
      </c>
      <c r="C57" s="76">
        <f>'Bid Form 1a'!E58</f>
        <v>0</v>
      </c>
      <c r="D57" s="59"/>
      <c r="E57" s="59"/>
      <c r="F57" s="59"/>
      <c r="G57" s="59"/>
      <c r="H57" s="93" t="e">
        <f t="shared" si="0"/>
        <v>#DIV/0!</v>
      </c>
      <c r="I57" s="59"/>
      <c r="K57" s="81" t="e">
        <f t="shared" si="1"/>
        <v>#DIV/0!</v>
      </c>
    </row>
    <row r="58" spans="1:11" x14ac:dyDescent="0.25">
      <c r="A58" s="75">
        <f t="shared" si="2"/>
        <v>3</v>
      </c>
      <c r="B58" s="75">
        <f t="shared" si="3"/>
        <v>11</v>
      </c>
      <c r="C58" s="76">
        <f>'Bid Form 1a'!E59</f>
        <v>0</v>
      </c>
      <c r="D58" s="59"/>
      <c r="E58" s="59"/>
      <c r="F58" s="59"/>
      <c r="G58" s="59"/>
      <c r="H58" s="93" t="e">
        <f t="shared" si="0"/>
        <v>#DIV/0!</v>
      </c>
      <c r="I58" s="59"/>
      <c r="K58" s="81" t="e">
        <f t="shared" si="1"/>
        <v>#DIV/0!</v>
      </c>
    </row>
    <row r="59" spans="1:11" x14ac:dyDescent="0.25">
      <c r="A59" s="75">
        <f t="shared" si="2"/>
        <v>3</v>
      </c>
      <c r="B59" s="75">
        <f t="shared" si="3"/>
        <v>12</v>
      </c>
      <c r="C59" s="76">
        <f>'Bid Form 1a'!E60</f>
        <v>0</v>
      </c>
      <c r="D59" s="59"/>
      <c r="E59" s="59"/>
      <c r="F59" s="59"/>
      <c r="G59" s="59"/>
      <c r="H59" s="93" t="e">
        <f t="shared" si="0"/>
        <v>#DIV/0!</v>
      </c>
      <c r="I59" s="59"/>
      <c r="K59" s="81" t="e">
        <f t="shared" si="1"/>
        <v>#DIV/0!</v>
      </c>
    </row>
    <row r="60" spans="1:11" x14ac:dyDescent="0.25">
      <c r="A60" s="75">
        <f t="shared" si="2"/>
        <v>4</v>
      </c>
      <c r="B60" s="75">
        <f t="shared" si="3"/>
        <v>1</v>
      </c>
      <c r="C60" s="76">
        <f>'Bid Form 1a'!E61</f>
        <v>0</v>
      </c>
      <c r="D60" s="59"/>
      <c r="E60" s="59"/>
      <c r="F60" s="59"/>
      <c r="G60" s="59"/>
      <c r="H60" s="93" t="e">
        <f t="shared" si="0"/>
        <v>#DIV/0!</v>
      </c>
      <c r="I60" s="59"/>
      <c r="K60" s="81" t="e">
        <f t="shared" si="1"/>
        <v>#DIV/0!</v>
      </c>
    </row>
    <row r="61" spans="1:11" x14ac:dyDescent="0.25">
      <c r="A61" s="75">
        <f t="shared" si="2"/>
        <v>4</v>
      </c>
      <c r="B61" s="75">
        <f t="shared" si="3"/>
        <v>2</v>
      </c>
      <c r="C61" s="76">
        <f>'Bid Form 1a'!E62</f>
        <v>0</v>
      </c>
      <c r="D61" s="59"/>
      <c r="E61" s="59"/>
      <c r="F61" s="59"/>
      <c r="G61" s="59"/>
      <c r="H61" s="93" t="e">
        <f t="shared" si="0"/>
        <v>#DIV/0!</v>
      </c>
      <c r="I61" s="59"/>
      <c r="K61" s="81" t="e">
        <f t="shared" si="1"/>
        <v>#DIV/0!</v>
      </c>
    </row>
    <row r="62" spans="1:11" x14ac:dyDescent="0.25">
      <c r="A62" s="75">
        <f t="shared" si="2"/>
        <v>4</v>
      </c>
      <c r="B62" s="75">
        <f t="shared" si="3"/>
        <v>3</v>
      </c>
      <c r="C62" s="76">
        <f>'Bid Form 1a'!E63</f>
        <v>0</v>
      </c>
      <c r="D62" s="59"/>
      <c r="E62" s="59"/>
      <c r="F62" s="59"/>
      <c r="G62" s="59"/>
      <c r="H62" s="93" t="e">
        <f t="shared" si="0"/>
        <v>#DIV/0!</v>
      </c>
      <c r="I62" s="59"/>
      <c r="K62" s="81" t="e">
        <f t="shared" si="1"/>
        <v>#DIV/0!</v>
      </c>
    </row>
    <row r="63" spans="1:11" x14ac:dyDescent="0.25">
      <c r="A63" s="75">
        <f t="shared" si="2"/>
        <v>4</v>
      </c>
      <c r="B63" s="75">
        <f t="shared" si="3"/>
        <v>4</v>
      </c>
      <c r="C63" s="76">
        <f>'Bid Form 1a'!E64</f>
        <v>0</v>
      </c>
      <c r="D63" s="59"/>
      <c r="E63" s="59"/>
      <c r="F63" s="59"/>
      <c r="G63" s="59"/>
      <c r="H63" s="93" t="e">
        <f t="shared" si="0"/>
        <v>#DIV/0!</v>
      </c>
      <c r="I63" s="59"/>
      <c r="K63" s="81" t="e">
        <f t="shared" si="1"/>
        <v>#DIV/0!</v>
      </c>
    </row>
    <row r="64" spans="1:11" x14ac:dyDescent="0.25">
      <c r="A64" s="75">
        <f t="shared" si="2"/>
        <v>4</v>
      </c>
      <c r="B64" s="75">
        <f t="shared" si="3"/>
        <v>5</v>
      </c>
      <c r="C64" s="76">
        <f>'Bid Form 1a'!E65</f>
        <v>0</v>
      </c>
      <c r="D64" s="59"/>
      <c r="E64" s="59"/>
      <c r="F64" s="59"/>
      <c r="G64" s="59"/>
      <c r="H64" s="93" t="e">
        <f t="shared" si="0"/>
        <v>#DIV/0!</v>
      </c>
      <c r="I64" s="59"/>
      <c r="K64" s="81" t="e">
        <f t="shared" si="1"/>
        <v>#DIV/0!</v>
      </c>
    </row>
    <row r="65" spans="1:11" x14ac:dyDescent="0.25">
      <c r="A65" s="75">
        <f t="shared" si="2"/>
        <v>4</v>
      </c>
      <c r="B65" s="75">
        <f t="shared" si="3"/>
        <v>6</v>
      </c>
      <c r="C65" s="76">
        <f>'Bid Form 1a'!E66</f>
        <v>0</v>
      </c>
      <c r="D65" s="59"/>
      <c r="E65" s="59"/>
      <c r="F65" s="59"/>
      <c r="G65" s="59"/>
      <c r="H65" s="93" t="e">
        <f t="shared" si="0"/>
        <v>#DIV/0!</v>
      </c>
      <c r="I65" s="59"/>
      <c r="K65" s="81" t="e">
        <f t="shared" si="1"/>
        <v>#DIV/0!</v>
      </c>
    </row>
    <row r="66" spans="1:11" x14ac:dyDescent="0.25">
      <c r="A66" s="75">
        <f t="shared" si="2"/>
        <v>4</v>
      </c>
      <c r="B66" s="75">
        <f t="shared" si="3"/>
        <v>7</v>
      </c>
      <c r="C66" s="76">
        <f>'Bid Form 1a'!E67</f>
        <v>0</v>
      </c>
      <c r="D66" s="59"/>
      <c r="E66" s="59"/>
      <c r="F66" s="59"/>
      <c r="G66" s="59"/>
      <c r="H66" s="93" t="e">
        <f t="shared" si="0"/>
        <v>#DIV/0!</v>
      </c>
      <c r="I66" s="59"/>
      <c r="K66" s="81" t="e">
        <f t="shared" si="1"/>
        <v>#DIV/0!</v>
      </c>
    </row>
    <row r="67" spans="1:11" x14ac:dyDescent="0.25">
      <c r="A67" s="75">
        <f t="shared" si="2"/>
        <v>4</v>
      </c>
      <c r="B67" s="75">
        <f t="shared" si="3"/>
        <v>8</v>
      </c>
      <c r="C67" s="76">
        <f>'Bid Form 1a'!E68</f>
        <v>0</v>
      </c>
      <c r="D67" s="59"/>
      <c r="E67" s="59"/>
      <c r="F67" s="59"/>
      <c r="G67" s="59"/>
      <c r="H67" s="93" t="e">
        <f t="shared" si="0"/>
        <v>#DIV/0!</v>
      </c>
      <c r="I67" s="59"/>
      <c r="K67" s="81" t="e">
        <f t="shared" si="1"/>
        <v>#DIV/0!</v>
      </c>
    </row>
    <row r="68" spans="1:11" x14ac:dyDescent="0.25">
      <c r="A68" s="75">
        <f t="shared" si="2"/>
        <v>4</v>
      </c>
      <c r="B68" s="75">
        <f t="shared" si="3"/>
        <v>9</v>
      </c>
      <c r="C68" s="76">
        <f>'Bid Form 1a'!E69</f>
        <v>0</v>
      </c>
      <c r="D68" s="59"/>
      <c r="E68" s="59"/>
      <c r="F68" s="59"/>
      <c r="G68" s="59"/>
      <c r="H68" s="93" t="e">
        <f t="shared" si="0"/>
        <v>#DIV/0!</v>
      </c>
      <c r="I68" s="59"/>
      <c r="K68" s="81" t="e">
        <f t="shared" si="1"/>
        <v>#DIV/0!</v>
      </c>
    </row>
    <row r="69" spans="1:11" x14ac:dyDescent="0.25">
      <c r="A69" s="75">
        <f t="shared" si="2"/>
        <v>4</v>
      </c>
      <c r="B69" s="75">
        <f t="shared" si="3"/>
        <v>10</v>
      </c>
      <c r="C69" s="76">
        <f>'Bid Form 1a'!E70</f>
        <v>0</v>
      </c>
      <c r="D69" s="59"/>
      <c r="E69" s="59"/>
      <c r="F69" s="59"/>
      <c r="G69" s="59"/>
      <c r="H69" s="93" t="e">
        <f t="shared" si="0"/>
        <v>#DIV/0!</v>
      </c>
      <c r="I69" s="59"/>
      <c r="K69" s="81" t="e">
        <f t="shared" si="1"/>
        <v>#DIV/0!</v>
      </c>
    </row>
    <row r="70" spans="1:11" x14ac:dyDescent="0.25">
      <c r="A70" s="75">
        <f t="shared" si="2"/>
        <v>4</v>
      </c>
      <c r="B70" s="75">
        <f t="shared" si="3"/>
        <v>11</v>
      </c>
      <c r="C70" s="76">
        <f>'Bid Form 1a'!E71</f>
        <v>0</v>
      </c>
      <c r="D70" s="59"/>
      <c r="E70" s="59"/>
      <c r="F70" s="59"/>
      <c r="G70" s="59"/>
      <c r="H70" s="93" t="e">
        <f t="shared" si="0"/>
        <v>#DIV/0!</v>
      </c>
      <c r="I70" s="59"/>
      <c r="K70" s="81" t="e">
        <f t="shared" si="1"/>
        <v>#DIV/0!</v>
      </c>
    </row>
    <row r="71" spans="1:11" x14ac:dyDescent="0.25">
      <c r="A71" s="75">
        <f t="shared" si="2"/>
        <v>4</v>
      </c>
      <c r="B71" s="75">
        <f t="shared" si="3"/>
        <v>12</v>
      </c>
      <c r="C71" s="76">
        <f>'Bid Form 1a'!E72</f>
        <v>0</v>
      </c>
      <c r="D71" s="59"/>
      <c r="E71" s="59"/>
      <c r="F71" s="59"/>
      <c r="G71" s="59"/>
      <c r="H71" s="93" t="e">
        <f t="shared" si="0"/>
        <v>#DIV/0!</v>
      </c>
      <c r="I71" s="59"/>
      <c r="K71" s="81" t="e">
        <f t="shared" si="1"/>
        <v>#DIV/0!</v>
      </c>
    </row>
    <row r="72" spans="1:11" x14ac:dyDescent="0.25">
      <c r="A72" s="75">
        <f t="shared" si="2"/>
        <v>5</v>
      </c>
      <c r="B72" s="75">
        <f t="shared" si="3"/>
        <v>1</v>
      </c>
      <c r="C72" s="76">
        <f>'Bid Form 1a'!E73</f>
        <v>0</v>
      </c>
      <c r="D72" s="59"/>
      <c r="E72" s="59"/>
      <c r="F72" s="59"/>
      <c r="G72" s="59"/>
      <c r="H72" s="93" t="e">
        <f t="shared" si="0"/>
        <v>#DIV/0!</v>
      </c>
      <c r="I72" s="59"/>
      <c r="K72" s="81" t="e">
        <f t="shared" si="1"/>
        <v>#DIV/0!</v>
      </c>
    </row>
    <row r="73" spans="1:11" x14ac:dyDescent="0.25">
      <c r="A73" s="75">
        <f t="shared" si="2"/>
        <v>5</v>
      </c>
      <c r="B73" s="75">
        <f t="shared" si="3"/>
        <v>2</v>
      </c>
      <c r="C73" s="76">
        <f>'Bid Form 1a'!E74</f>
        <v>0</v>
      </c>
      <c r="D73" s="59"/>
      <c r="E73" s="59"/>
      <c r="F73" s="59"/>
      <c r="G73" s="59"/>
      <c r="H73" s="93" t="e">
        <f t="shared" si="0"/>
        <v>#DIV/0!</v>
      </c>
      <c r="I73" s="59"/>
      <c r="K73" s="81" t="e">
        <f t="shared" si="1"/>
        <v>#DIV/0!</v>
      </c>
    </row>
    <row r="74" spans="1:11" x14ac:dyDescent="0.25">
      <c r="A74" s="75">
        <f t="shared" si="2"/>
        <v>5</v>
      </c>
      <c r="B74" s="75">
        <f t="shared" si="3"/>
        <v>3</v>
      </c>
      <c r="C74" s="76">
        <f>'Bid Form 1a'!E75</f>
        <v>0</v>
      </c>
      <c r="D74" s="59"/>
      <c r="E74" s="59"/>
      <c r="F74" s="59"/>
      <c r="G74" s="59"/>
      <c r="H74" s="93" t="e">
        <f t="shared" si="0"/>
        <v>#DIV/0!</v>
      </c>
      <c r="I74" s="59"/>
      <c r="K74" s="81" t="e">
        <f t="shared" si="1"/>
        <v>#DIV/0!</v>
      </c>
    </row>
    <row r="75" spans="1:11" x14ac:dyDescent="0.25">
      <c r="A75" s="75">
        <f t="shared" si="2"/>
        <v>5</v>
      </c>
      <c r="B75" s="75">
        <f t="shared" si="3"/>
        <v>4</v>
      </c>
      <c r="C75" s="76">
        <f>'Bid Form 1a'!E76</f>
        <v>0</v>
      </c>
      <c r="D75" s="59"/>
      <c r="E75" s="59"/>
      <c r="F75" s="59"/>
      <c r="G75" s="59"/>
      <c r="H75" s="93" t="e">
        <f t="shared" si="0"/>
        <v>#DIV/0!</v>
      </c>
      <c r="I75" s="59"/>
      <c r="K75" s="81" t="e">
        <f t="shared" si="1"/>
        <v>#DIV/0!</v>
      </c>
    </row>
    <row r="76" spans="1:11" x14ac:dyDescent="0.25">
      <c r="A76" s="75">
        <f t="shared" si="2"/>
        <v>5</v>
      </c>
      <c r="B76" s="75">
        <f t="shared" si="3"/>
        <v>5</v>
      </c>
      <c r="C76" s="76">
        <f>'Bid Form 1a'!E77</f>
        <v>0</v>
      </c>
      <c r="D76" s="59"/>
      <c r="E76" s="59"/>
      <c r="F76" s="59"/>
      <c r="G76" s="59"/>
      <c r="H76" s="93" t="e">
        <f t="shared" si="0"/>
        <v>#DIV/0!</v>
      </c>
      <c r="I76" s="59"/>
      <c r="K76" s="81" t="e">
        <f t="shared" si="1"/>
        <v>#DIV/0!</v>
      </c>
    </row>
    <row r="77" spans="1:11" x14ac:dyDescent="0.25">
      <c r="A77" s="75">
        <f t="shared" si="2"/>
        <v>5</v>
      </c>
      <c r="B77" s="75">
        <f t="shared" si="3"/>
        <v>6</v>
      </c>
      <c r="C77" s="76">
        <f>'Bid Form 1a'!E78</f>
        <v>0</v>
      </c>
      <c r="D77" s="59"/>
      <c r="E77" s="59"/>
      <c r="F77" s="59"/>
      <c r="G77" s="59"/>
      <c r="H77" s="93" t="e">
        <f t="shared" si="0"/>
        <v>#DIV/0!</v>
      </c>
      <c r="I77" s="59"/>
      <c r="K77" s="81" t="e">
        <f t="shared" si="1"/>
        <v>#DIV/0!</v>
      </c>
    </row>
    <row r="78" spans="1:11" x14ac:dyDescent="0.25">
      <c r="A78" s="75">
        <f t="shared" si="2"/>
        <v>5</v>
      </c>
      <c r="B78" s="75">
        <f t="shared" si="3"/>
        <v>7</v>
      </c>
      <c r="C78" s="76">
        <f>'Bid Form 1a'!E79</f>
        <v>0</v>
      </c>
      <c r="D78" s="59"/>
      <c r="E78" s="59"/>
      <c r="F78" s="59"/>
      <c r="G78" s="59"/>
      <c r="H78" s="93" t="e">
        <f t="shared" si="0"/>
        <v>#DIV/0!</v>
      </c>
      <c r="I78" s="59"/>
      <c r="K78" s="81" t="e">
        <f t="shared" si="1"/>
        <v>#DIV/0!</v>
      </c>
    </row>
    <row r="79" spans="1:11" x14ac:dyDescent="0.25">
      <c r="A79" s="75">
        <f t="shared" si="2"/>
        <v>5</v>
      </c>
      <c r="B79" s="75">
        <f t="shared" si="3"/>
        <v>8</v>
      </c>
      <c r="C79" s="76">
        <f>'Bid Form 1a'!E80</f>
        <v>0</v>
      </c>
      <c r="D79" s="59"/>
      <c r="E79" s="59"/>
      <c r="F79" s="59"/>
      <c r="G79" s="59"/>
      <c r="H79" s="93" t="e">
        <f t="shared" si="0"/>
        <v>#DIV/0!</v>
      </c>
      <c r="I79" s="59"/>
      <c r="K79" s="81" t="e">
        <f t="shared" si="1"/>
        <v>#DIV/0!</v>
      </c>
    </row>
    <row r="80" spans="1:11" x14ac:dyDescent="0.25">
      <c r="A80" s="75">
        <f t="shared" si="2"/>
        <v>5</v>
      </c>
      <c r="B80" s="75">
        <f t="shared" si="3"/>
        <v>9</v>
      </c>
      <c r="C80" s="76">
        <f>'Bid Form 1a'!E81</f>
        <v>0</v>
      </c>
      <c r="D80" s="59"/>
      <c r="E80" s="59"/>
      <c r="F80" s="59"/>
      <c r="G80" s="59"/>
      <c r="H80" s="93" t="e">
        <f t="shared" si="0"/>
        <v>#DIV/0!</v>
      </c>
      <c r="I80" s="59"/>
      <c r="K80" s="81" t="e">
        <f t="shared" si="1"/>
        <v>#DIV/0!</v>
      </c>
    </row>
    <row r="81" spans="1:11" x14ac:dyDescent="0.25">
      <c r="A81" s="75">
        <f t="shared" si="2"/>
        <v>5</v>
      </c>
      <c r="B81" s="75">
        <f t="shared" si="3"/>
        <v>10</v>
      </c>
      <c r="C81" s="76">
        <f>'Bid Form 1a'!E82</f>
        <v>0</v>
      </c>
      <c r="D81" s="59"/>
      <c r="E81" s="59"/>
      <c r="F81" s="59"/>
      <c r="G81" s="59"/>
      <c r="H81" s="93" t="e">
        <f t="shared" si="0"/>
        <v>#DIV/0!</v>
      </c>
      <c r="I81" s="59"/>
      <c r="K81" s="81" t="e">
        <f t="shared" si="1"/>
        <v>#DIV/0!</v>
      </c>
    </row>
    <row r="82" spans="1:11" x14ac:dyDescent="0.25">
      <c r="A82" s="75">
        <f t="shared" si="2"/>
        <v>5</v>
      </c>
      <c r="B82" s="75">
        <f t="shared" si="3"/>
        <v>11</v>
      </c>
      <c r="C82" s="76">
        <f>'Bid Form 1a'!E83</f>
        <v>0</v>
      </c>
      <c r="D82" s="59"/>
      <c r="E82" s="59"/>
      <c r="F82" s="59"/>
      <c r="G82" s="59"/>
      <c r="H82" s="93" t="e">
        <f t="shared" si="0"/>
        <v>#DIV/0!</v>
      </c>
      <c r="I82" s="59"/>
      <c r="K82" s="81" t="e">
        <f t="shared" si="1"/>
        <v>#DIV/0!</v>
      </c>
    </row>
    <row r="83" spans="1:11" x14ac:dyDescent="0.25">
      <c r="A83" s="75">
        <f t="shared" si="2"/>
        <v>5</v>
      </c>
      <c r="B83" s="75">
        <f t="shared" si="3"/>
        <v>12</v>
      </c>
      <c r="C83" s="76">
        <f>'Bid Form 1a'!E84</f>
        <v>0</v>
      </c>
      <c r="D83" s="59"/>
      <c r="E83" s="59"/>
      <c r="F83" s="59"/>
      <c r="G83" s="59"/>
      <c r="H83" s="93" t="e">
        <f t="shared" si="0"/>
        <v>#DIV/0!</v>
      </c>
      <c r="I83" s="59"/>
      <c r="K83" s="81" t="e">
        <f t="shared" si="1"/>
        <v>#DIV/0!</v>
      </c>
    </row>
    <row r="84" spans="1:11" x14ac:dyDescent="0.25">
      <c r="A84" s="75">
        <f t="shared" si="2"/>
        <v>6</v>
      </c>
      <c r="B84" s="75">
        <f t="shared" si="3"/>
        <v>1</v>
      </c>
      <c r="C84" s="76">
        <f>'Bid Form 1a'!E85</f>
        <v>0</v>
      </c>
      <c r="D84" s="59"/>
      <c r="E84" s="59"/>
      <c r="F84" s="59"/>
      <c r="G84" s="59"/>
      <c r="H84" s="93" t="e">
        <f t="shared" si="0"/>
        <v>#DIV/0!</v>
      </c>
      <c r="I84" s="59"/>
      <c r="K84" s="81" t="e">
        <f t="shared" si="1"/>
        <v>#DIV/0!</v>
      </c>
    </row>
    <row r="85" spans="1:11" x14ac:dyDescent="0.25">
      <c r="A85" s="75">
        <f t="shared" si="2"/>
        <v>6</v>
      </c>
      <c r="B85" s="75">
        <f t="shared" si="3"/>
        <v>2</v>
      </c>
      <c r="C85" s="76">
        <f>'Bid Form 1a'!E86</f>
        <v>0</v>
      </c>
      <c r="D85" s="59"/>
      <c r="E85" s="59"/>
      <c r="F85" s="59"/>
      <c r="G85" s="59"/>
      <c r="H85" s="93" t="e">
        <f t="shared" si="0"/>
        <v>#DIV/0!</v>
      </c>
      <c r="I85" s="59"/>
      <c r="K85" s="81" t="e">
        <f t="shared" si="1"/>
        <v>#DIV/0!</v>
      </c>
    </row>
    <row r="86" spans="1:11" x14ac:dyDescent="0.25">
      <c r="A86" s="75">
        <f t="shared" si="2"/>
        <v>6</v>
      </c>
      <c r="B86" s="75">
        <f t="shared" si="3"/>
        <v>3</v>
      </c>
      <c r="C86" s="76">
        <f>'Bid Form 1a'!E87</f>
        <v>0</v>
      </c>
      <c r="D86" s="59"/>
      <c r="E86" s="59"/>
      <c r="F86" s="59"/>
      <c r="G86" s="59"/>
      <c r="H86" s="93" t="e">
        <f t="shared" si="0"/>
        <v>#DIV/0!</v>
      </c>
      <c r="I86" s="59"/>
      <c r="K86" s="81" t="e">
        <f t="shared" si="1"/>
        <v>#DIV/0!</v>
      </c>
    </row>
    <row r="87" spans="1:11" x14ac:dyDescent="0.25">
      <c r="A87" s="75">
        <f t="shared" si="2"/>
        <v>6</v>
      </c>
      <c r="B87" s="75">
        <f t="shared" si="3"/>
        <v>4</v>
      </c>
      <c r="C87" s="76">
        <f>'Bid Form 1a'!E88</f>
        <v>0</v>
      </c>
      <c r="D87" s="59"/>
      <c r="E87" s="59"/>
      <c r="F87" s="59"/>
      <c r="G87" s="59"/>
      <c r="H87" s="93" t="e">
        <f t="shared" si="0"/>
        <v>#DIV/0!</v>
      </c>
      <c r="I87" s="59"/>
      <c r="K87" s="81" t="e">
        <f t="shared" si="1"/>
        <v>#DIV/0!</v>
      </c>
    </row>
    <row r="88" spans="1:11" x14ac:dyDescent="0.25">
      <c r="A88" s="75">
        <f t="shared" si="2"/>
        <v>6</v>
      </c>
      <c r="B88" s="75">
        <f t="shared" si="3"/>
        <v>5</v>
      </c>
      <c r="C88" s="76">
        <f>'Bid Form 1a'!E89</f>
        <v>0</v>
      </c>
      <c r="D88" s="59"/>
      <c r="E88" s="59"/>
      <c r="F88" s="59"/>
      <c r="G88" s="59"/>
      <c r="H88" s="93" t="e">
        <f t="shared" si="0"/>
        <v>#DIV/0!</v>
      </c>
      <c r="I88" s="59"/>
      <c r="K88" s="81" t="e">
        <f t="shared" si="1"/>
        <v>#DIV/0!</v>
      </c>
    </row>
    <row r="89" spans="1:11" x14ac:dyDescent="0.25">
      <c r="A89" s="75">
        <f t="shared" si="2"/>
        <v>6</v>
      </c>
      <c r="B89" s="75">
        <f t="shared" si="3"/>
        <v>6</v>
      </c>
      <c r="C89" s="76">
        <f>'Bid Form 1a'!E90</f>
        <v>0</v>
      </c>
      <c r="D89" s="59"/>
      <c r="E89" s="59"/>
      <c r="F89" s="59"/>
      <c r="G89" s="59"/>
      <c r="H89" s="93" t="e">
        <f t="shared" ref="H89:H143" si="4">I89/C89</f>
        <v>#DIV/0!</v>
      </c>
      <c r="I89" s="59"/>
      <c r="K89" s="81" t="e">
        <f t="shared" ref="K89:K143" si="5">((((D89+E89)*G89)+F89)*H89*I89)/C89</f>
        <v>#DIV/0!</v>
      </c>
    </row>
    <row r="90" spans="1:11" x14ac:dyDescent="0.25">
      <c r="A90" s="75">
        <f t="shared" si="2"/>
        <v>6</v>
      </c>
      <c r="B90" s="75">
        <f t="shared" si="3"/>
        <v>7</v>
      </c>
      <c r="C90" s="76">
        <f>'Bid Form 1a'!E91</f>
        <v>0</v>
      </c>
      <c r="D90" s="59"/>
      <c r="E90" s="59"/>
      <c r="F90" s="59"/>
      <c r="G90" s="59"/>
      <c r="H90" s="93" t="e">
        <f t="shared" si="4"/>
        <v>#DIV/0!</v>
      </c>
      <c r="I90" s="59"/>
      <c r="K90" s="81" t="e">
        <f t="shared" si="5"/>
        <v>#DIV/0!</v>
      </c>
    </row>
    <row r="91" spans="1:11" x14ac:dyDescent="0.25">
      <c r="A91" s="75">
        <f t="shared" si="2"/>
        <v>6</v>
      </c>
      <c r="B91" s="75">
        <f t="shared" si="3"/>
        <v>8</v>
      </c>
      <c r="C91" s="76">
        <f>'Bid Form 1a'!E92</f>
        <v>0</v>
      </c>
      <c r="D91" s="59"/>
      <c r="E91" s="59"/>
      <c r="F91" s="59"/>
      <c r="G91" s="59"/>
      <c r="H91" s="93" t="e">
        <f t="shared" si="4"/>
        <v>#DIV/0!</v>
      </c>
      <c r="I91" s="59"/>
      <c r="K91" s="81" t="e">
        <f t="shared" si="5"/>
        <v>#DIV/0!</v>
      </c>
    </row>
    <row r="92" spans="1:11" x14ac:dyDescent="0.25">
      <c r="A92" s="75">
        <f t="shared" si="2"/>
        <v>6</v>
      </c>
      <c r="B92" s="75">
        <f t="shared" si="3"/>
        <v>9</v>
      </c>
      <c r="C92" s="76">
        <f>'Bid Form 1a'!E93</f>
        <v>0</v>
      </c>
      <c r="D92" s="59"/>
      <c r="E92" s="59"/>
      <c r="F92" s="59"/>
      <c r="G92" s="59"/>
      <c r="H92" s="93" t="e">
        <f t="shared" si="4"/>
        <v>#DIV/0!</v>
      </c>
      <c r="I92" s="59"/>
      <c r="K92" s="81" t="e">
        <f t="shared" si="5"/>
        <v>#DIV/0!</v>
      </c>
    </row>
    <row r="93" spans="1:11" x14ac:dyDescent="0.25">
      <c r="A93" s="75">
        <f t="shared" si="2"/>
        <v>6</v>
      </c>
      <c r="B93" s="75">
        <f t="shared" si="3"/>
        <v>10</v>
      </c>
      <c r="C93" s="76">
        <f>'Bid Form 1a'!E94</f>
        <v>0</v>
      </c>
      <c r="D93" s="59"/>
      <c r="E93" s="59"/>
      <c r="F93" s="59"/>
      <c r="G93" s="59"/>
      <c r="H93" s="93" t="e">
        <f t="shared" si="4"/>
        <v>#DIV/0!</v>
      </c>
      <c r="I93" s="59"/>
      <c r="K93" s="81" t="e">
        <f t="shared" si="5"/>
        <v>#DIV/0!</v>
      </c>
    </row>
    <row r="94" spans="1:11" x14ac:dyDescent="0.25">
      <c r="A94" s="75">
        <f t="shared" si="2"/>
        <v>6</v>
      </c>
      <c r="B94" s="75">
        <f t="shared" si="3"/>
        <v>11</v>
      </c>
      <c r="C94" s="76">
        <f>'Bid Form 1a'!E95</f>
        <v>0</v>
      </c>
      <c r="D94" s="59"/>
      <c r="E94" s="59"/>
      <c r="F94" s="59"/>
      <c r="G94" s="59"/>
      <c r="H94" s="93" t="e">
        <f t="shared" si="4"/>
        <v>#DIV/0!</v>
      </c>
      <c r="I94" s="59"/>
      <c r="K94" s="81" t="e">
        <f t="shared" si="5"/>
        <v>#DIV/0!</v>
      </c>
    </row>
    <row r="95" spans="1:11" x14ac:dyDescent="0.25">
      <c r="A95" s="75">
        <f t="shared" si="2"/>
        <v>6</v>
      </c>
      <c r="B95" s="75">
        <f t="shared" si="3"/>
        <v>12</v>
      </c>
      <c r="C95" s="76">
        <f>'Bid Form 1a'!E96</f>
        <v>0</v>
      </c>
      <c r="D95" s="59"/>
      <c r="E95" s="59"/>
      <c r="F95" s="59"/>
      <c r="G95" s="59"/>
      <c r="H95" s="93" t="e">
        <f t="shared" si="4"/>
        <v>#DIV/0!</v>
      </c>
      <c r="I95" s="59"/>
      <c r="K95" s="81" t="e">
        <f t="shared" si="5"/>
        <v>#DIV/0!</v>
      </c>
    </row>
    <row r="96" spans="1:11" x14ac:dyDescent="0.25">
      <c r="A96" s="75">
        <f t="shared" si="2"/>
        <v>7</v>
      </c>
      <c r="B96" s="75">
        <f t="shared" si="3"/>
        <v>1</v>
      </c>
      <c r="C96" s="76">
        <f>'Bid Form 1a'!E97</f>
        <v>0</v>
      </c>
      <c r="D96" s="59"/>
      <c r="E96" s="59"/>
      <c r="F96" s="59"/>
      <c r="G96" s="59"/>
      <c r="H96" s="93" t="e">
        <f t="shared" si="4"/>
        <v>#DIV/0!</v>
      </c>
      <c r="I96" s="59"/>
      <c r="K96" s="81" t="e">
        <f t="shared" si="5"/>
        <v>#DIV/0!</v>
      </c>
    </row>
    <row r="97" spans="1:11" x14ac:dyDescent="0.25">
      <c r="A97" s="75">
        <f t="shared" si="2"/>
        <v>7</v>
      </c>
      <c r="B97" s="75">
        <f t="shared" si="3"/>
        <v>2</v>
      </c>
      <c r="C97" s="76">
        <f>'Bid Form 1a'!E98</f>
        <v>0</v>
      </c>
      <c r="D97" s="59"/>
      <c r="E97" s="59"/>
      <c r="F97" s="59"/>
      <c r="G97" s="59"/>
      <c r="H97" s="93" t="e">
        <f t="shared" si="4"/>
        <v>#DIV/0!</v>
      </c>
      <c r="I97" s="59"/>
      <c r="K97" s="81" t="e">
        <f t="shared" si="5"/>
        <v>#DIV/0!</v>
      </c>
    </row>
    <row r="98" spans="1:11" x14ac:dyDescent="0.25">
      <c r="A98" s="75">
        <f t="shared" si="2"/>
        <v>7</v>
      </c>
      <c r="B98" s="75">
        <f t="shared" si="3"/>
        <v>3</v>
      </c>
      <c r="C98" s="76">
        <f>'Bid Form 1a'!E99</f>
        <v>0</v>
      </c>
      <c r="D98" s="59"/>
      <c r="E98" s="59"/>
      <c r="F98" s="59"/>
      <c r="G98" s="59"/>
      <c r="H98" s="93" t="e">
        <f t="shared" si="4"/>
        <v>#DIV/0!</v>
      </c>
      <c r="I98" s="59"/>
      <c r="K98" s="81" t="e">
        <f t="shared" si="5"/>
        <v>#DIV/0!</v>
      </c>
    </row>
    <row r="99" spans="1:11" x14ac:dyDescent="0.25">
      <c r="A99" s="75">
        <f t="shared" si="2"/>
        <v>7</v>
      </c>
      <c r="B99" s="75">
        <f t="shared" si="3"/>
        <v>4</v>
      </c>
      <c r="C99" s="76">
        <f>'Bid Form 1a'!E100</f>
        <v>0</v>
      </c>
      <c r="D99" s="59"/>
      <c r="E99" s="59"/>
      <c r="F99" s="59"/>
      <c r="G99" s="59"/>
      <c r="H99" s="93" t="e">
        <f t="shared" si="4"/>
        <v>#DIV/0!</v>
      </c>
      <c r="I99" s="59"/>
      <c r="K99" s="81" t="e">
        <f t="shared" si="5"/>
        <v>#DIV/0!</v>
      </c>
    </row>
    <row r="100" spans="1:11" x14ac:dyDescent="0.25">
      <c r="A100" s="75">
        <f t="shared" si="2"/>
        <v>7</v>
      </c>
      <c r="B100" s="75">
        <f t="shared" si="3"/>
        <v>5</v>
      </c>
      <c r="C100" s="76">
        <f>'Bid Form 1a'!E101</f>
        <v>0</v>
      </c>
      <c r="D100" s="59"/>
      <c r="E100" s="59"/>
      <c r="F100" s="59"/>
      <c r="G100" s="59"/>
      <c r="H100" s="93" t="e">
        <f t="shared" si="4"/>
        <v>#DIV/0!</v>
      </c>
      <c r="I100" s="59"/>
      <c r="K100" s="81" t="e">
        <f t="shared" si="5"/>
        <v>#DIV/0!</v>
      </c>
    </row>
    <row r="101" spans="1:11" x14ac:dyDescent="0.25">
      <c r="A101" s="75">
        <f t="shared" ref="A101:A143" si="6">A89+1</f>
        <v>7</v>
      </c>
      <c r="B101" s="75">
        <f t="shared" ref="B101:B143" si="7">B89</f>
        <v>6</v>
      </c>
      <c r="C101" s="76">
        <f>'Bid Form 1a'!E102</f>
        <v>0</v>
      </c>
      <c r="D101" s="59"/>
      <c r="E101" s="59"/>
      <c r="F101" s="59"/>
      <c r="G101" s="59"/>
      <c r="H101" s="93" t="e">
        <f t="shared" si="4"/>
        <v>#DIV/0!</v>
      </c>
      <c r="I101" s="59"/>
      <c r="K101" s="81" t="e">
        <f t="shared" si="5"/>
        <v>#DIV/0!</v>
      </c>
    </row>
    <row r="102" spans="1:11" x14ac:dyDescent="0.25">
      <c r="A102" s="75">
        <f t="shared" si="6"/>
        <v>7</v>
      </c>
      <c r="B102" s="75">
        <f t="shared" si="7"/>
        <v>7</v>
      </c>
      <c r="C102" s="76">
        <f>'Bid Form 1a'!E103</f>
        <v>0</v>
      </c>
      <c r="D102" s="59"/>
      <c r="E102" s="59"/>
      <c r="F102" s="59"/>
      <c r="G102" s="59"/>
      <c r="H102" s="93" t="e">
        <f t="shared" si="4"/>
        <v>#DIV/0!</v>
      </c>
      <c r="I102" s="59"/>
      <c r="K102" s="81" t="e">
        <f t="shared" si="5"/>
        <v>#DIV/0!</v>
      </c>
    </row>
    <row r="103" spans="1:11" x14ac:dyDescent="0.25">
      <c r="A103" s="75">
        <f t="shared" si="6"/>
        <v>7</v>
      </c>
      <c r="B103" s="75">
        <f t="shared" si="7"/>
        <v>8</v>
      </c>
      <c r="C103" s="76">
        <f>'Bid Form 1a'!E104</f>
        <v>0</v>
      </c>
      <c r="D103" s="59"/>
      <c r="E103" s="59"/>
      <c r="F103" s="59"/>
      <c r="G103" s="59"/>
      <c r="H103" s="93" t="e">
        <f t="shared" si="4"/>
        <v>#DIV/0!</v>
      </c>
      <c r="I103" s="59"/>
      <c r="K103" s="81" t="e">
        <f t="shared" si="5"/>
        <v>#DIV/0!</v>
      </c>
    </row>
    <row r="104" spans="1:11" x14ac:dyDescent="0.25">
      <c r="A104" s="75">
        <f t="shared" si="6"/>
        <v>7</v>
      </c>
      <c r="B104" s="75">
        <f t="shared" si="7"/>
        <v>9</v>
      </c>
      <c r="C104" s="76">
        <f>'Bid Form 1a'!E105</f>
        <v>0</v>
      </c>
      <c r="D104" s="59"/>
      <c r="E104" s="59"/>
      <c r="F104" s="59"/>
      <c r="G104" s="59"/>
      <c r="H104" s="93" t="e">
        <f t="shared" si="4"/>
        <v>#DIV/0!</v>
      </c>
      <c r="I104" s="59"/>
      <c r="K104" s="81" t="e">
        <f t="shared" si="5"/>
        <v>#DIV/0!</v>
      </c>
    </row>
    <row r="105" spans="1:11" x14ac:dyDescent="0.25">
      <c r="A105" s="75">
        <f t="shared" si="6"/>
        <v>7</v>
      </c>
      <c r="B105" s="75">
        <f t="shared" si="7"/>
        <v>10</v>
      </c>
      <c r="C105" s="76">
        <f>'Bid Form 1a'!E106</f>
        <v>0</v>
      </c>
      <c r="D105" s="59"/>
      <c r="E105" s="59"/>
      <c r="F105" s="59"/>
      <c r="G105" s="59"/>
      <c r="H105" s="93" t="e">
        <f t="shared" si="4"/>
        <v>#DIV/0!</v>
      </c>
      <c r="I105" s="59"/>
      <c r="K105" s="81" t="e">
        <f t="shared" si="5"/>
        <v>#DIV/0!</v>
      </c>
    </row>
    <row r="106" spans="1:11" x14ac:dyDescent="0.25">
      <c r="A106" s="75">
        <f t="shared" si="6"/>
        <v>7</v>
      </c>
      <c r="B106" s="75">
        <f t="shared" si="7"/>
        <v>11</v>
      </c>
      <c r="C106" s="76">
        <f>'Bid Form 1a'!E107</f>
        <v>0</v>
      </c>
      <c r="D106" s="59"/>
      <c r="E106" s="59"/>
      <c r="F106" s="59"/>
      <c r="G106" s="59"/>
      <c r="H106" s="93" t="e">
        <f t="shared" si="4"/>
        <v>#DIV/0!</v>
      </c>
      <c r="I106" s="59"/>
      <c r="K106" s="81" t="e">
        <f t="shared" si="5"/>
        <v>#DIV/0!</v>
      </c>
    </row>
    <row r="107" spans="1:11" x14ac:dyDescent="0.25">
      <c r="A107" s="75">
        <f t="shared" si="6"/>
        <v>7</v>
      </c>
      <c r="B107" s="75">
        <f t="shared" si="7"/>
        <v>12</v>
      </c>
      <c r="C107" s="76">
        <f>'Bid Form 1a'!E108</f>
        <v>0</v>
      </c>
      <c r="D107" s="59"/>
      <c r="E107" s="59"/>
      <c r="F107" s="59"/>
      <c r="G107" s="59"/>
      <c r="H107" s="93" t="e">
        <f t="shared" si="4"/>
        <v>#DIV/0!</v>
      </c>
      <c r="I107" s="59"/>
      <c r="K107" s="81" t="e">
        <f t="shared" si="5"/>
        <v>#DIV/0!</v>
      </c>
    </row>
    <row r="108" spans="1:11" x14ac:dyDescent="0.25">
      <c r="A108" s="75">
        <f t="shared" si="6"/>
        <v>8</v>
      </c>
      <c r="B108" s="75">
        <f t="shared" si="7"/>
        <v>1</v>
      </c>
      <c r="C108" s="76">
        <f>'Bid Form 1a'!E109</f>
        <v>0</v>
      </c>
      <c r="D108" s="59"/>
      <c r="E108" s="59"/>
      <c r="F108" s="59"/>
      <c r="G108" s="59"/>
      <c r="H108" s="93" t="e">
        <f t="shared" si="4"/>
        <v>#DIV/0!</v>
      </c>
      <c r="I108" s="59"/>
      <c r="K108" s="81" t="e">
        <f t="shared" si="5"/>
        <v>#DIV/0!</v>
      </c>
    </row>
    <row r="109" spans="1:11" x14ac:dyDescent="0.25">
      <c r="A109" s="75">
        <f t="shared" si="6"/>
        <v>8</v>
      </c>
      <c r="B109" s="75">
        <f t="shared" si="7"/>
        <v>2</v>
      </c>
      <c r="C109" s="76">
        <f>'Bid Form 1a'!E110</f>
        <v>0</v>
      </c>
      <c r="D109" s="59"/>
      <c r="E109" s="59"/>
      <c r="F109" s="59"/>
      <c r="G109" s="59"/>
      <c r="H109" s="93" t="e">
        <f t="shared" si="4"/>
        <v>#DIV/0!</v>
      </c>
      <c r="I109" s="59"/>
      <c r="K109" s="81" t="e">
        <f t="shared" si="5"/>
        <v>#DIV/0!</v>
      </c>
    </row>
    <row r="110" spans="1:11" x14ac:dyDescent="0.25">
      <c r="A110" s="75">
        <f t="shared" si="6"/>
        <v>8</v>
      </c>
      <c r="B110" s="75">
        <f t="shared" si="7"/>
        <v>3</v>
      </c>
      <c r="C110" s="76">
        <f>'Bid Form 1a'!E111</f>
        <v>0</v>
      </c>
      <c r="D110" s="59"/>
      <c r="E110" s="59"/>
      <c r="F110" s="59"/>
      <c r="G110" s="59"/>
      <c r="H110" s="93" t="e">
        <f t="shared" si="4"/>
        <v>#DIV/0!</v>
      </c>
      <c r="I110" s="59"/>
      <c r="K110" s="81" t="e">
        <f t="shared" si="5"/>
        <v>#DIV/0!</v>
      </c>
    </row>
    <row r="111" spans="1:11" x14ac:dyDescent="0.25">
      <c r="A111" s="75">
        <f t="shared" si="6"/>
        <v>8</v>
      </c>
      <c r="B111" s="75">
        <f t="shared" si="7"/>
        <v>4</v>
      </c>
      <c r="C111" s="76">
        <f>'Bid Form 1a'!E112</f>
        <v>0</v>
      </c>
      <c r="D111" s="59"/>
      <c r="E111" s="59"/>
      <c r="F111" s="59"/>
      <c r="G111" s="59"/>
      <c r="H111" s="93" t="e">
        <f t="shared" si="4"/>
        <v>#DIV/0!</v>
      </c>
      <c r="I111" s="59"/>
      <c r="K111" s="81" t="e">
        <f t="shared" si="5"/>
        <v>#DIV/0!</v>
      </c>
    </row>
    <row r="112" spans="1:11" x14ac:dyDescent="0.25">
      <c r="A112" s="75">
        <f t="shared" si="6"/>
        <v>8</v>
      </c>
      <c r="B112" s="75">
        <f t="shared" si="7"/>
        <v>5</v>
      </c>
      <c r="C112" s="76">
        <f>'Bid Form 1a'!E113</f>
        <v>0</v>
      </c>
      <c r="D112" s="59"/>
      <c r="E112" s="59"/>
      <c r="F112" s="59"/>
      <c r="G112" s="59"/>
      <c r="H112" s="93" t="e">
        <f t="shared" si="4"/>
        <v>#DIV/0!</v>
      </c>
      <c r="I112" s="59"/>
      <c r="K112" s="81" t="e">
        <f t="shared" si="5"/>
        <v>#DIV/0!</v>
      </c>
    </row>
    <row r="113" spans="1:11" x14ac:dyDescent="0.25">
      <c r="A113" s="75">
        <f t="shared" si="6"/>
        <v>8</v>
      </c>
      <c r="B113" s="75">
        <f t="shared" si="7"/>
        <v>6</v>
      </c>
      <c r="C113" s="76">
        <f>'Bid Form 1a'!E114</f>
        <v>0</v>
      </c>
      <c r="D113" s="59"/>
      <c r="E113" s="59"/>
      <c r="F113" s="59"/>
      <c r="G113" s="59"/>
      <c r="H113" s="93" t="e">
        <f t="shared" si="4"/>
        <v>#DIV/0!</v>
      </c>
      <c r="I113" s="59"/>
      <c r="K113" s="81" t="e">
        <f t="shared" si="5"/>
        <v>#DIV/0!</v>
      </c>
    </row>
    <row r="114" spans="1:11" x14ac:dyDescent="0.25">
      <c r="A114" s="75">
        <f t="shared" si="6"/>
        <v>8</v>
      </c>
      <c r="B114" s="75">
        <f t="shared" si="7"/>
        <v>7</v>
      </c>
      <c r="C114" s="76">
        <f>'Bid Form 1a'!E115</f>
        <v>0</v>
      </c>
      <c r="D114" s="59"/>
      <c r="E114" s="59"/>
      <c r="F114" s="59"/>
      <c r="G114" s="59"/>
      <c r="H114" s="93" t="e">
        <f t="shared" si="4"/>
        <v>#DIV/0!</v>
      </c>
      <c r="I114" s="59"/>
      <c r="K114" s="81" t="e">
        <f t="shared" si="5"/>
        <v>#DIV/0!</v>
      </c>
    </row>
    <row r="115" spans="1:11" x14ac:dyDescent="0.25">
      <c r="A115" s="75">
        <f t="shared" si="6"/>
        <v>8</v>
      </c>
      <c r="B115" s="75">
        <f t="shared" si="7"/>
        <v>8</v>
      </c>
      <c r="C115" s="76">
        <f>'Bid Form 1a'!E116</f>
        <v>0</v>
      </c>
      <c r="D115" s="59"/>
      <c r="E115" s="59"/>
      <c r="F115" s="59"/>
      <c r="G115" s="59"/>
      <c r="H115" s="93" t="e">
        <f t="shared" si="4"/>
        <v>#DIV/0!</v>
      </c>
      <c r="I115" s="59"/>
      <c r="K115" s="81" t="e">
        <f t="shared" si="5"/>
        <v>#DIV/0!</v>
      </c>
    </row>
    <row r="116" spans="1:11" x14ac:dyDescent="0.25">
      <c r="A116" s="75">
        <f t="shared" si="6"/>
        <v>8</v>
      </c>
      <c r="B116" s="75">
        <f t="shared" si="7"/>
        <v>9</v>
      </c>
      <c r="C116" s="76">
        <f>'Bid Form 1a'!E117</f>
        <v>0</v>
      </c>
      <c r="D116" s="59"/>
      <c r="E116" s="59"/>
      <c r="F116" s="59"/>
      <c r="G116" s="59"/>
      <c r="H116" s="93" t="e">
        <f t="shared" si="4"/>
        <v>#DIV/0!</v>
      </c>
      <c r="I116" s="59"/>
      <c r="K116" s="81" t="e">
        <f t="shared" si="5"/>
        <v>#DIV/0!</v>
      </c>
    </row>
    <row r="117" spans="1:11" x14ac:dyDescent="0.25">
      <c r="A117" s="75">
        <f t="shared" si="6"/>
        <v>8</v>
      </c>
      <c r="B117" s="75">
        <f t="shared" si="7"/>
        <v>10</v>
      </c>
      <c r="C117" s="76">
        <f>'Bid Form 1a'!E118</f>
        <v>0</v>
      </c>
      <c r="D117" s="59"/>
      <c r="E117" s="59"/>
      <c r="F117" s="59"/>
      <c r="G117" s="59"/>
      <c r="H117" s="93" t="e">
        <f t="shared" si="4"/>
        <v>#DIV/0!</v>
      </c>
      <c r="I117" s="59"/>
      <c r="K117" s="81" t="e">
        <f t="shared" si="5"/>
        <v>#DIV/0!</v>
      </c>
    </row>
    <row r="118" spans="1:11" x14ac:dyDescent="0.25">
      <c r="A118" s="75">
        <f t="shared" si="6"/>
        <v>8</v>
      </c>
      <c r="B118" s="75">
        <f t="shared" si="7"/>
        <v>11</v>
      </c>
      <c r="C118" s="76">
        <f>'Bid Form 1a'!E119</f>
        <v>0</v>
      </c>
      <c r="D118" s="59"/>
      <c r="E118" s="59"/>
      <c r="F118" s="59"/>
      <c r="G118" s="59"/>
      <c r="H118" s="93" t="e">
        <f t="shared" si="4"/>
        <v>#DIV/0!</v>
      </c>
      <c r="I118" s="59"/>
      <c r="K118" s="81" t="e">
        <f t="shared" si="5"/>
        <v>#DIV/0!</v>
      </c>
    </row>
    <row r="119" spans="1:11" x14ac:dyDescent="0.25">
      <c r="A119" s="75">
        <f t="shared" si="6"/>
        <v>8</v>
      </c>
      <c r="B119" s="75">
        <f t="shared" si="7"/>
        <v>12</v>
      </c>
      <c r="C119" s="76">
        <f>'Bid Form 1a'!E120</f>
        <v>0</v>
      </c>
      <c r="D119" s="59"/>
      <c r="E119" s="59"/>
      <c r="F119" s="59"/>
      <c r="G119" s="59"/>
      <c r="H119" s="93" t="e">
        <f t="shared" si="4"/>
        <v>#DIV/0!</v>
      </c>
      <c r="I119" s="59"/>
      <c r="K119" s="81" t="e">
        <f t="shared" si="5"/>
        <v>#DIV/0!</v>
      </c>
    </row>
    <row r="120" spans="1:11" x14ac:dyDescent="0.25">
      <c r="A120" s="75">
        <f t="shared" si="6"/>
        <v>9</v>
      </c>
      <c r="B120" s="75">
        <f t="shared" si="7"/>
        <v>1</v>
      </c>
      <c r="C120" s="76">
        <f>'Bid Form 1a'!E121</f>
        <v>0</v>
      </c>
      <c r="D120" s="59"/>
      <c r="E120" s="59"/>
      <c r="F120" s="59"/>
      <c r="G120" s="59"/>
      <c r="H120" s="93" t="e">
        <f t="shared" si="4"/>
        <v>#DIV/0!</v>
      </c>
      <c r="I120" s="59"/>
      <c r="K120" s="81" t="e">
        <f t="shared" si="5"/>
        <v>#DIV/0!</v>
      </c>
    </row>
    <row r="121" spans="1:11" x14ac:dyDescent="0.25">
      <c r="A121" s="75">
        <f t="shared" si="6"/>
        <v>9</v>
      </c>
      <c r="B121" s="75">
        <f t="shared" si="7"/>
        <v>2</v>
      </c>
      <c r="C121" s="76">
        <f>'Bid Form 1a'!E122</f>
        <v>0</v>
      </c>
      <c r="D121" s="59"/>
      <c r="E121" s="59"/>
      <c r="F121" s="59"/>
      <c r="G121" s="59"/>
      <c r="H121" s="93" t="e">
        <f t="shared" si="4"/>
        <v>#DIV/0!</v>
      </c>
      <c r="I121" s="59"/>
      <c r="K121" s="81" t="e">
        <f t="shared" si="5"/>
        <v>#DIV/0!</v>
      </c>
    </row>
    <row r="122" spans="1:11" x14ac:dyDescent="0.25">
      <c r="A122" s="75">
        <f t="shared" si="6"/>
        <v>9</v>
      </c>
      <c r="B122" s="75">
        <f t="shared" si="7"/>
        <v>3</v>
      </c>
      <c r="C122" s="76">
        <f>'Bid Form 1a'!E123</f>
        <v>0</v>
      </c>
      <c r="D122" s="59"/>
      <c r="E122" s="59"/>
      <c r="F122" s="59"/>
      <c r="G122" s="59"/>
      <c r="H122" s="93" t="e">
        <f t="shared" si="4"/>
        <v>#DIV/0!</v>
      </c>
      <c r="I122" s="59"/>
      <c r="K122" s="81" t="e">
        <f t="shared" si="5"/>
        <v>#DIV/0!</v>
      </c>
    </row>
    <row r="123" spans="1:11" x14ac:dyDescent="0.25">
      <c r="A123" s="75">
        <f t="shared" si="6"/>
        <v>9</v>
      </c>
      <c r="B123" s="75">
        <f t="shared" si="7"/>
        <v>4</v>
      </c>
      <c r="C123" s="76">
        <f>'Bid Form 1a'!E124</f>
        <v>0</v>
      </c>
      <c r="D123" s="59"/>
      <c r="E123" s="59"/>
      <c r="F123" s="59"/>
      <c r="G123" s="59"/>
      <c r="H123" s="93" t="e">
        <f t="shared" si="4"/>
        <v>#DIV/0!</v>
      </c>
      <c r="I123" s="59"/>
      <c r="K123" s="81" t="e">
        <f t="shared" si="5"/>
        <v>#DIV/0!</v>
      </c>
    </row>
    <row r="124" spans="1:11" x14ac:dyDescent="0.25">
      <c r="A124" s="75">
        <f t="shared" si="6"/>
        <v>9</v>
      </c>
      <c r="B124" s="75">
        <f t="shared" si="7"/>
        <v>5</v>
      </c>
      <c r="C124" s="76">
        <f>'Bid Form 1a'!E125</f>
        <v>0</v>
      </c>
      <c r="D124" s="59"/>
      <c r="E124" s="59"/>
      <c r="F124" s="59"/>
      <c r="G124" s="59"/>
      <c r="H124" s="93" t="e">
        <f t="shared" si="4"/>
        <v>#DIV/0!</v>
      </c>
      <c r="I124" s="59"/>
      <c r="K124" s="81" t="e">
        <f t="shared" si="5"/>
        <v>#DIV/0!</v>
      </c>
    </row>
    <row r="125" spans="1:11" x14ac:dyDescent="0.25">
      <c r="A125" s="75">
        <f t="shared" si="6"/>
        <v>9</v>
      </c>
      <c r="B125" s="75">
        <f t="shared" si="7"/>
        <v>6</v>
      </c>
      <c r="C125" s="76">
        <f>'Bid Form 1a'!E126</f>
        <v>0</v>
      </c>
      <c r="D125" s="59"/>
      <c r="E125" s="59"/>
      <c r="F125" s="59"/>
      <c r="G125" s="59"/>
      <c r="H125" s="93" t="e">
        <f t="shared" si="4"/>
        <v>#DIV/0!</v>
      </c>
      <c r="I125" s="59"/>
      <c r="K125" s="81" t="e">
        <f t="shared" si="5"/>
        <v>#DIV/0!</v>
      </c>
    </row>
    <row r="126" spans="1:11" x14ac:dyDescent="0.25">
      <c r="A126" s="75">
        <f t="shared" si="6"/>
        <v>9</v>
      </c>
      <c r="B126" s="75">
        <f t="shared" si="7"/>
        <v>7</v>
      </c>
      <c r="C126" s="76">
        <f>'Bid Form 1a'!E127</f>
        <v>0</v>
      </c>
      <c r="D126" s="59"/>
      <c r="E126" s="59"/>
      <c r="F126" s="59"/>
      <c r="G126" s="59"/>
      <c r="H126" s="93" t="e">
        <f t="shared" si="4"/>
        <v>#DIV/0!</v>
      </c>
      <c r="I126" s="59"/>
      <c r="K126" s="81" t="e">
        <f t="shared" si="5"/>
        <v>#DIV/0!</v>
      </c>
    </row>
    <row r="127" spans="1:11" x14ac:dyDescent="0.25">
      <c r="A127" s="75">
        <f t="shared" si="6"/>
        <v>9</v>
      </c>
      <c r="B127" s="75">
        <f t="shared" si="7"/>
        <v>8</v>
      </c>
      <c r="C127" s="76">
        <f>'Bid Form 1a'!E128</f>
        <v>0</v>
      </c>
      <c r="D127" s="59"/>
      <c r="E127" s="59"/>
      <c r="F127" s="59"/>
      <c r="G127" s="59"/>
      <c r="H127" s="93" t="e">
        <f t="shared" si="4"/>
        <v>#DIV/0!</v>
      </c>
      <c r="I127" s="59"/>
      <c r="K127" s="81" t="e">
        <f t="shared" si="5"/>
        <v>#DIV/0!</v>
      </c>
    </row>
    <row r="128" spans="1:11" x14ac:dyDescent="0.25">
      <c r="A128" s="75">
        <f t="shared" si="6"/>
        <v>9</v>
      </c>
      <c r="B128" s="75">
        <f t="shared" si="7"/>
        <v>9</v>
      </c>
      <c r="C128" s="76">
        <f>'Bid Form 1a'!E129</f>
        <v>0</v>
      </c>
      <c r="D128" s="59"/>
      <c r="E128" s="59"/>
      <c r="F128" s="59"/>
      <c r="G128" s="59"/>
      <c r="H128" s="93" t="e">
        <f t="shared" si="4"/>
        <v>#DIV/0!</v>
      </c>
      <c r="I128" s="59"/>
      <c r="K128" s="81" t="e">
        <f t="shared" si="5"/>
        <v>#DIV/0!</v>
      </c>
    </row>
    <row r="129" spans="1:11" x14ac:dyDescent="0.25">
      <c r="A129" s="75">
        <f t="shared" si="6"/>
        <v>9</v>
      </c>
      <c r="B129" s="75">
        <f t="shared" si="7"/>
        <v>10</v>
      </c>
      <c r="C129" s="76">
        <f>'Bid Form 1a'!E130</f>
        <v>0</v>
      </c>
      <c r="D129" s="59"/>
      <c r="E129" s="59"/>
      <c r="F129" s="59"/>
      <c r="G129" s="59"/>
      <c r="H129" s="93" t="e">
        <f t="shared" si="4"/>
        <v>#DIV/0!</v>
      </c>
      <c r="I129" s="59"/>
      <c r="K129" s="81" t="e">
        <f t="shared" si="5"/>
        <v>#DIV/0!</v>
      </c>
    </row>
    <row r="130" spans="1:11" x14ac:dyDescent="0.25">
      <c r="A130" s="75">
        <f t="shared" si="6"/>
        <v>9</v>
      </c>
      <c r="B130" s="75">
        <f t="shared" si="7"/>
        <v>11</v>
      </c>
      <c r="C130" s="76">
        <f>'Bid Form 1a'!E131</f>
        <v>0</v>
      </c>
      <c r="D130" s="59"/>
      <c r="E130" s="59"/>
      <c r="F130" s="59"/>
      <c r="G130" s="59"/>
      <c r="H130" s="93" t="e">
        <f t="shared" si="4"/>
        <v>#DIV/0!</v>
      </c>
      <c r="I130" s="59"/>
      <c r="K130" s="81" t="e">
        <f t="shared" si="5"/>
        <v>#DIV/0!</v>
      </c>
    </row>
    <row r="131" spans="1:11" x14ac:dyDescent="0.25">
      <c r="A131" s="75">
        <f t="shared" si="6"/>
        <v>9</v>
      </c>
      <c r="B131" s="75">
        <f t="shared" si="7"/>
        <v>12</v>
      </c>
      <c r="C131" s="76">
        <f>'Bid Form 1a'!E132</f>
        <v>0</v>
      </c>
      <c r="D131" s="59"/>
      <c r="E131" s="59"/>
      <c r="F131" s="59"/>
      <c r="G131" s="59"/>
      <c r="H131" s="93" t="e">
        <f t="shared" si="4"/>
        <v>#DIV/0!</v>
      </c>
      <c r="I131" s="59"/>
      <c r="K131" s="81" t="e">
        <f t="shared" si="5"/>
        <v>#DIV/0!</v>
      </c>
    </row>
    <row r="132" spans="1:11" x14ac:dyDescent="0.25">
      <c r="A132" s="75">
        <f t="shared" si="6"/>
        <v>10</v>
      </c>
      <c r="B132" s="75">
        <f t="shared" si="7"/>
        <v>1</v>
      </c>
      <c r="C132" s="76">
        <f>'Bid Form 1a'!E133</f>
        <v>0</v>
      </c>
      <c r="D132" s="59"/>
      <c r="E132" s="59"/>
      <c r="F132" s="59"/>
      <c r="G132" s="59"/>
      <c r="H132" s="93" t="e">
        <f t="shared" si="4"/>
        <v>#DIV/0!</v>
      </c>
      <c r="I132" s="59"/>
      <c r="K132" s="81" t="e">
        <f t="shared" si="5"/>
        <v>#DIV/0!</v>
      </c>
    </row>
    <row r="133" spans="1:11" x14ac:dyDescent="0.25">
      <c r="A133" s="75">
        <f t="shared" si="6"/>
        <v>10</v>
      </c>
      <c r="B133" s="75">
        <f t="shared" si="7"/>
        <v>2</v>
      </c>
      <c r="C133" s="76">
        <f>'Bid Form 1a'!E134</f>
        <v>0</v>
      </c>
      <c r="D133" s="59"/>
      <c r="E133" s="59"/>
      <c r="F133" s="59"/>
      <c r="G133" s="59"/>
      <c r="H133" s="93" t="e">
        <f t="shared" si="4"/>
        <v>#DIV/0!</v>
      </c>
      <c r="I133" s="59"/>
      <c r="K133" s="81" t="e">
        <f t="shared" si="5"/>
        <v>#DIV/0!</v>
      </c>
    </row>
    <row r="134" spans="1:11" x14ac:dyDescent="0.25">
      <c r="A134" s="75">
        <f t="shared" si="6"/>
        <v>10</v>
      </c>
      <c r="B134" s="75">
        <f t="shared" si="7"/>
        <v>3</v>
      </c>
      <c r="C134" s="76">
        <f>'Bid Form 1a'!E135</f>
        <v>0</v>
      </c>
      <c r="D134" s="59"/>
      <c r="E134" s="59"/>
      <c r="F134" s="59"/>
      <c r="G134" s="59"/>
      <c r="H134" s="93" t="e">
        <f t="shared" si="4"/>
        <v>#DIV/0!</v>
      </c>
      <c r="I134" s="59"/>
      <c r="K134" s="81" t="e">
        <f t="shared" si="5"/>
        <v>#DIV/0!</v>
      </c>
    </row>
    <row r="135" spans="1:11" x14ac:dyDescent="0.25">
      <c r="A135" s="75">
        <f t="shared" si="6"/>
        <v>10</v>
      </c>
      <c r="B135" s="75">
        <f t="shared" si="7"/>
        <v>4</v>
      </c>
      <c r="C135" s="76">
        <f>'Bid Form 1a'!E136</f>
        <v>0</v>
      </c>
      <c r="D135" s="59"/>
      <c r="E135" s="59"/>
      <c r="F135" s="59"/>
      <c r="G135" s="59"/>
      <c r="H135" s="93" t="e">
        <f t="shared" si="4"/>
        <v>#DIV/0!</v>
      </c>
      <c r="I135" s="59"/>
      <c r="K135" s="81" t="e">
        <f t="shared" si="5"/>
        <v>#DIV/0!</v>
      </c>
    </row>
    <row r="136" spans="1:11" x14ac:dyDescent="0.25">
      <c r="A136" s="75">
        <f t="shared" si="6"/>
        <v>10</v>
      </c>
      <c r="B136" s="75">
        <f t="shared" si="7"/>
        <v>5</v>
      </c>
      <c r="C136" s="76">
        <f>'Bid Form 1a'!E137</f>
        <v>0</v>
      </c>
      <c r="D136" s="59"/>
      <c r="E136" s="59"/>
      <c r="F136" s="59"/>
      <c r="G136" s="59"/>
      <c r="H136" s="93" t="e">
        <f t="shared" si="4"/>
        <v>#DIV/0!</v>
      </c>
      <c r="I136" s="59"/>
      <c r="K136" s="81" t="e">
        <f t="shared" si="5"/>
        <v>#DIV/0!</v>
      </c>
    </row>
    <row r="137" spans="1:11" x14ac:dyDescent="0.25">
      <c r="A137" s="75">
        <f t="shared" si="6"/>
        <v>10</v>
      </c>
      <c r="B137" s="75">
        <f t="shared" si="7"/>
        <v>6</v>
      </c>
      <c r="C137" s="76">
        <f>'Bid Form 1a'!E138</f>
        <v>0</v>
      </c>
      <c r="D137" s="59"/>
      <c r="E137" s="59"/>
      <c r="F137" s="59"/>
      <c r="G137" s="59"/>
      <c r="H137" s="93" t="e">
        <f t="shared" si="4"/>
        <v>#DIV/0!</v>
      </c>
      <c r="I137" s="59"/>
      <c r="K137" s="81" t="e">
        <f t="shared" si="5"/>
        <v>#DIV/0!</v>
      </c>
    </row>
    <row r="138" spans="1:11" x14ac:dyDescent="0.25">
      <c r="A138" s="75">
        <f t="shared" si="6"/>
        <v>10</v>
      </c>
      <c r="B138" s="75">
        <f t="shared" si="7"/>
        <v>7</v>
      </c>
      <c r="C138" s="76">
        <f>'Bid Form 1a'!E139</f>
        <v>0</v>
      </c>
      <c r="D138" s="59"/>
      <c r="E138" s="59"/>
      <c r="F138" s="59"/>
      <c r="G138" s="59"/>
      <c r="H138" s="93" t="e">
        <f t="shared" si="4"/>
        <v>#DIV/0!</v>
      </c>
      <c r="I138" s="59"/>
      <c r="K138" s="81" t="e">
        <f t="shared" si="5"/>
        <v>#DIV/0!</v>
      </c>
    </row>
    <row r="139" spans="1:11" x14ac:dyDescent="0.25">
      <c r="A139" s="75">
        <f t="shared" si="6"/>
        <v>10</v>
      </c>
      <c r="B139" s="75">
        <f t="shared" si="7"/>
        <v>8</v>
      </c>
      <c r="C139" s="76">
        <f>'Bid Form 1a'!E140</f>
        <v>0</v>
      </c>
      <c r="D139" s="59"/>
      <c r="E139" s="59"/>
      <c r="F139" s="59"/>
      <c r="G139" s="59"/>
      <c r="H139" s="93" t="e">
        <f t="shared" si="4"/>
        <v>#DIV/0!</v>
      </c>
      <c r="I139" s="59"/>
      <c r="K139" s="81" t="e">
        <f t="shared" si="5"/>
        <v>#DIV/0!</v>
      </c>
    </row>
    <row r="140" spans="1:11" x14ac:dyDescent="0.25">
      <c r="A140" s="75">
        <f t="shared" si="6"/>
        <v>10</v>
      </c>
      <c r="B140" s="75">
        <f t="shared" si="7"/>
        <v>9</v>
      </c>
      <c r="C140" s="76">
        <f>'Bid Form 1a'!E141</f>
        <v>0</v>
      </c>
      <c r="D140" s="59"/>
      <c r="E140" s="59"/>
      <c r="F140" s="59"/>
      <c r="G140" s="59"/>
      <c r="H140" s="93" t="e">
        <f t="shared" si="4"/>
        <v>#DIV/0!</v>
      </c>
      <c r="I140" s="59"/>
      <c r="K140" s="81" t="e">
        <f t="shared" si="5"/>
        <v>#DIV/0!</v>
      </c>
    </row>
    <row r="141" spans="1:11" x14ac:dyDescent="0.25">
      <c r="A141" s="75">
        <f t="shared" si="6"/>
        <v>10</v>
      </c>
      <c r="B141" s="75">
        <f t="shared" si="7"/>
        <v>10</v>
      </c>
      <c r="C141" s="76">
        <f>'Bid Form 1a'!E142</f>
        <v>0</v>
      </c>
      <c r="D141" s="59"/>
      <c r="E141" s="59"/>
      <c r="F141" s="59"/>
      <c r="G141" s="59"/>
      <c r="H141" s="93" t="e">
        <f t="shared" si="4"/>
        <v>#DIV/0!</v>
      </c>
      <c r="I141" s="59"/>
      <c r="K141" s="81" t="e">
        <f t="shared" si="5"/>
        <v>#DIV/0!</v>
      </c>
    </row>
    <row r="142" spans="1:11" x14ac:dyDescent="0.25">
      <c r="A142" s="75">
        <f t="shared" si="6"/>
        <v>10</v>
      </c>
      <c r="B142" s="75">
        <f t="shared" si="7"/>
        <v>11</v>
      </c>
      <c r="C142" s="76">
        <f>'Bid Form 1a'!E143</f>
        <v>0</v>
      </c>
      <c r="D142" s="59"/>
      <c r="E142" s="59"/>
      <c r="F142" s="59"/>
      <c r="G142" s="59"/>
      <c r="H142" s="93" t="e">
        <f t="shared" si="4"/>
        <v>#DIV/0!</v>
      </c>
      <c r="I142" s="59"/>
      <c r="K142" s="81" t="e">
        <f t="shared" si="5"/>
        <v>#DIV/0!</v>
      </c>
    </row>
    <row r="143" spans="1:11" x14ac:dyDescent="0.25">
      <c r="A143" s="75">
        <f t="shared" si="6"/>
        <v>10</v>
      </c>
      <c r="B143" s="75">
        <f t="shared" si="7"/>
        <v>12</v>
      </c>
      <c r="C143" s="76">
        <f>'Bid Form 1a'!E144</f>
        <v>0</v>
      </c>
      <c r="D143" s="59"/>
      <c r="E143" s="59"/>
      <c r="F143" s="59"/>
      <c r="G143" s="59"/>
      <c r="H143" s="93" t="e">
        <f t="shared" si="4"/>
        <v>#DIV/0!</v>
      </c>
      <c r="I143" s="59"/>
      <c r="K143" s="81" t="e">
        <f t="shared" si="5"/>
        <v>#DIV/0!</v>
      </c>
    </row>
    <row r="144" spans="1:11" x14ac:dyDescent="0.25">
      <c r="A144" s="41"/>
    </row>
    <row r="145" spans="1:3" x14ac:dyDescent="0.25">
      <c r="A145" s="41"/>
    </row>
    <row r="146" spans="1:3" x14ac:dyDescent="0.25">
      <c r="A146" s="126" t="s">
        <v>107</v>
      </c>
    </row>
    <row r="147" spans="1:3" x14ac:dyDescent="0.25">
      <c r="A147" s="126"/>
    </row>
    <row r="148" spans="1:3" ht="13" thickBot="1" x14ac:dyDescent="0.3">
      <c r="A148" s="127"/>
      <c r="B148" s="128"/>
      <c r="C148" s="129"/>
    </row>
    <row r="149" spans="1:3" x14ac:dyDescent="0.25">
      <c r="A149" s="126" t="s">
        <v>108</v>
      </c>
    </row>
    <row r="150" spans="1:3" x14ac:dyDescent="0.25">
      <c r="A150" s="126"/>
    </row>
    <row r="151" spans="1:3" x14ac:dyDescent="0.25">
      <c r="A151" s="126"/>
    </row>
    <row r="152" spans="1:3" x14ac:dyDescent="0.25">
      <c r="A152" s="126"/>
    </row>
    <row r="153" spans="1:3" x14ac:dyDescent="0.25">
      <c r="A153" s="126" t="s">
        <v>109</v>
      </c>
    </row>
    <row r="154" spans="1:3" x14ac:dyDescent="0.25">
      <c r="A154" s="41"/>
    </row>
    <row r="155" spans="1:3" x14ac:dyDescent="0.25">
      <c r="A155" s="41"/>
    </row>
    <row r="156" spans="1:3" x14ac:dyDescent="0.25">
      <c r="A156" s="41"/>
    </row>
    <row r="157" spans="1:3" x14ac:dyDescent="0.25">
      <c r="A157" s="41"/>
    </row>
    <row r="158" spans="1:3" x14ac:dyDescent="0.25">
      <c r="A158" s="41"/>
    </row>
    <row r="159" spans="1:3" x14ac:dyDescent="0.25">
      <c r="A159" s="41"/>
    </row>
    <row r="160" spans="1:3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  <row r="179" spans="1:1" x14ac:dyDescent="0.25">
      <c r="A179" s="41"/>
    </row>
    <row r="180" spans="1:1" x14ac:dyDescent="0.25">
      <c r="A180" s="41"/>
    </row>
    <row r="181" spans="1:1" x14ac:dyDescent="0.25">
      <c r="A181" s="41"/>
    </row>
    <row r="182" spans="1:1" x14ac:dyDescent="0.25">
      <c r="A182" s="41"/>
    </row>
    <row r="183" spans="1:1" x14ac:dyDescent="0.25">
      <c r="A183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  <row r="188" spans="1:1" x14ac:dyDescent="0.25">
      <c r="A188" s="41"/>
    </row>
    <row r="189" spans="1:1" x14ac:dyDescent="0.25">
      <c r="A189" s="41"/>
    </row>
    <row r="190" spans="1:1" x14ac:dyDescent="0.25">
      <c r="A190" s="41"/>
    </row>
    <row r="191" spans="1:1" x14ac:dyDescent="0.25">
      <c r="A191" s="41"/>
    </row>
    <row r="192" spans="1:1" x14ac:dyDescent="0.25">
      <c r="A192" s="41"/>
    </row>
    <row r="193" spans="1:1" x14ac:dyDescent="0.25">
      <c r="A193" s="41"/>
    </row>
    <row r="194" spans="1:1" x14ac:dyDescent="0.25">
      <c r="A194" s="41"/>
    </row>
    <row r="195" spans="1:1" x14ac:dyDescent="0.25">
      <c r="A195" s="41"/>
    </row>
    <row r="196" spans="1:1" x14ac:dyDescent="0.25">
      <c r="A196" s="41"/>
    </row>
    <row r="197" spans="1:1" x14ac:dyDescent="0.25">
      <c r="A197" s="41"/>
    </row>
    <row r="198" spans="1:1" x14ac:dyDescent="0.25">
      <c r="A198" s="41"/>
    </row>
    <row r="199" spans="1:1" x14ac:dyDescent="0.25">
      <c r="A199" s="41"/>
    </row>
    <row r="200" spans="1:1" x14ac:dyDescent="0.25">
      <c r="A200" s="41"/>
    </row>
    <row r="201" spans="1:1" x14ac:dyDescent="0.25">
      <c r="A201" s="41"/>
    </row>
    <row r="202" spans="1:1" x14ac:dyDescent="0.25">
      <c r="A202" s="41"/>
    </row>
    <row r="203" spans="1:1" x14ac:dyDescent="0.25">
      <c r="A203" s="41"/>
    </row>
    <row r="204" spans="1:1" x14ac:dyDescent="0.25">
      <c r="A204" s="41"/>
    </row>
    <row r="205" spans="1:1" x14ac:dyDescent="0.25">
      <c r="A205" s="41"/>
    </row>
    <row r="206" spans="1:1" x14ac:dyDescent="0.25">
      <c r="A206" s="41"/>
    </row>
    <row r="207" spans="1:1" x14ac:dyDescent="0.25">
      <c r="A207" s="41"/>
    </row>
    <row r="208" spans="1:1" x14ac:dyDescent="0.25">
      <c r="A208" s="41"/>
    </row>
    <row r="209" spans="1:1" x14ac:dyDescent="0.25">
      <c r="A209" s="41"/>
    </row>
    <row r="210" spans="1:1" x14ac:dyDescent="0.25">
      <c r="A210" s="41"/>
    </row>
    <row r="211" spans="1:1" x14ac:dyDescent="0.25">
      <c r="A211" s="41"/>
    </row>
    <row r="212" spans="1:1" x14ac:dyDescent="0.25">
      <c r="A212" s="41"/>
    </row>
    <row r="213" spans="1:1" x14ac:dyDescent="0.25">
      <c r="A213" s="41"/>
    </row>
    <row r="214" spans="1:1" x14ac:dyDescent="0.25">
      <c r="A214" s="41"/>
    </row>
    <row r="215" spans="1:1" x14ac:dyDescent="0.25">
      <c r="A215" s="41"/>
    </row>
    <row r="216" spans="1:1" x14ac:dyDescent="0.25">
      <c r="A216" s="41"/>
    </row>
    <row r="217" spans="1:1" x14ac:dyDescent="0.25">
      <c r="A217" s="41"/>
    </row>
    <row r="218" spans="1:1" x14ac:dyDescent="0.25">
      <c r="A218" s="41"/>
    </row>
    <row r="219" spans="1:1" x14ac:dyDescent="0.25">
      <c r="A219" s="41"/>
    </row>
    <row r="220" spans="1:1" x14ac:dyDescent="0.25">
      <c r="A220" s="41"/>
    </row>
    <row r="221" spans="1:1" x14ac:dyDescent="0.25">
      <c r="A221" s="41"/>
    </row>
    <row r="222" spans="1:1" x14ac:dyDescent="0.25">
      <c r="A222" s="41"/>
    </row>
    <row r="223" spans="1:1" x14ac:dyDescent="0.25">
      <c r="A223" s="41"/>
    </row>
    <row r="224" spans="1:1" x14ac:dyDescent="0.25">
      <c r="A224" s="41"/>
    </row>
    <row r="225" spans="1:1" x14ac:dyDescent="0.25">
      <c r="A225" s="41"/>
    </row>
    <row r="226" spans="1:1" x14ac:dyDescent="0.25">
      <c r="A226" s="41"/>
    </row>
    <row r="227" spans="1:1" x14ac:dyDescent="0.25">
      <c r="A227" s="41"/>
    </row>
    <row r="228" spans="1:1" x14ac:dyDescent="0.25">
      <c r="A228" s="41"/>
    </row>
    <row r="229" spans="1:1" x14ac:dyDescent="0.25">
      <c r="A229" s="41"/>
    </row>
    <row r="230" spans="1:1" x14ac:dyDescent="0.25">
      <c r="A230" s="41"/>
    </row>
    <row r="231" spans="1:1" x14ac:dyDescent="0.25">
      <c r="A231" s="41"/>
    </row>
    <row r="232" spans="1:1" x14ac:dyDescent="0.25">
      <c r="A232" s="41"/>
    </row>
    <row r="233" spans="1:1" x14ac:dyDescent="0.25">
      <c r="A233" s="41"/>
    </row>
    <row r="234" spans="1:1" x14ac:dyDescent="0.25">
      <c r="A234" s="41"/>
    </row>
    <row r="235" spans="1:1" x14ac:dyDescent="0.25">
      <c r="A235" s="41"/>
    </row>
    <row r="236" spans="1:1" x14ac:dyDescent="0.25">
      <c r="A236" s="41"/>
    </row>
    <row r="237" spans="1:1" x14ac:dyDescent="0.25">
      <c r="A237" s="41"/>
    </row>
    <row r="238" spans="1:1" x14ac:dyDescent="0.25">
      <c r="A238" s="41"/>
    </row>
    <row r="239" spans="1:1" x14ac:dyDescent="0.25">
      <c r="A239" s="41"/>
    </row>
    <row r="240" spans="1:1" x14ac:dyDescent="0.25">
      <c r="A240" s="41"/>
    </row>
    <row r="241" spans="1:1" x14ac:dyDescent="0.25">
      <c r="A241" s="41"/>
    </row>
    <row r="242" spans="1:1" x14ac:dyDescent="0.25">
      <c r="A242" s="41"/>
    </row>
    <row r="243" spans="1:1" x14ac:dyDescent="0.25">
      <c r="A243" s="41"/>
    </row>
    <row r="244" spans="1:1" x14ac:dyDescent="0.25">
      <c r="A244" s="41"/>
    </row>
    <row r="245" spans="1:1" x14ac:dyDescent="0.25">
      <c r="A245" s="41"/>
    </row>
    <row r="246" spans="1:1" x14ac:dyDescent="0.25">
      <c r="A246" s="41"/>
    </row>
    <row r="247" spans="1:1" x14ac:dyDescent="0.25">
      <c r="A247" s="41"/>
    </row>
    <row r="248" spans="1:1" x14ac:dyDescent="0.25">
      <c r="A248" s="41"/>
    </row>
    <row r="249" spans="1:1" x14ac:dyDescent="0.25">
      <c r="A249" s="41"/>
    </row>
    <row r="250" spans="1:1" x14ac:dyDescent="0.25">
      <c r="A250" s="41"/>
    </row>
    <row r="251" spans="1:1" x14ac:dyDescent="0.25">
      <c r="A251" s="41"/>
    </row>
    <row r="252" spans="1:1" x14ac:dyDescent="0.25">
      <c r="A252" s="41"/>
    </row>
    <row r="253" spans="1:1" x14ac:dyDescent="0.25">
      <c r="A253" s="41"/>
    </row>
    <row r="254" spans="1:1" x14ac:dyDescent="0.25">
      <c r="A254" s="41"/>
    </row>
    <row r="255" spans="1:1" x14ac:dyDescent="0.25">
      <c r="A255" s="41"/>
    </row>
    <row r="256" spans="1:1" x14ac:dyDescent="0.25">
      <c r="A256" s="41"/>
    </row>
    <row r="257" spans="1:1" x14ac:dyDescent="0.25">
      <c r="A257" s="41"/>
    </row>
    <row r="258" spans="1:1" x14ac:dyDescent="0.25">
      <c r="A258" s="41"/>
    </row>
    <row r="259" spans="1:1" x14ac:dyDescent="0.25">
      <c r="A259" s="41"/>
    </row>
    <row r="260" spans="1:1" x14ac:dyDescent="0.25">
      <c r="A260" s="41"/>
    </row>
    <row r="261" spans="1:1" x14ac:dyDescent="0.25">
      <c r="A261" s="41"/>
    </row>
    <row r="262" spans="1:1" x14ac:dyDescent="0.25">
      <c r="A262" s="41"/>
    </row>
    <row r="263" spans="1:1" x14ac:dyDescent="0.25">
      <c r="A263" s="41"/>
    </row>
    <row r="264" spans="1:1" x14ac:dyDescent="0.25">
      <c r="A264" s="41"/>
    </row>
    <row r="265" spans="1:1" x14ac:dyDescent="0.25">
      <c r="A265" s="41"/>
    </row>
    <row r="266" spans="1:1" x14ac:dyDescent="0.25">
      <c r="A266" s="41"/>
    </row>
    <row r="267" spans="1:1" x14ac:dyDescent="0.25">
      <c r="A267" s="41"/>
    </row>
    <row r="268" spans="1:1" x14ac:dyDescent="0.25">
      <c r="A268" s="41"/>
    </row>
    <row r="269" spans="1:1" x14ac:dyDescent="0.25">
      <c r="A269" s="41"/>
    </row>
    <row r="270" spans="1:1" x14ac:dyDescent="0.25">
      <c r="A270" s="41"/>
    </row>
    <row r="271" spans="1:1" x14ac:dyDescent="0.25">
      <c r="A271" s="41"/>
    </row>
    <row r="272" spans="1:1" x14ac:dyDescent="0.25">
      <c r="A272" s="41"/>
    </row>
    <row r="273" spans="1:1" x14ac:dyDescent="0.25">
      <c r="A273" s="41"/>
    </row>
    <row r="274" spans="1:1" x14ac:dyDescent="0.25">
      <c r="A274" s="41"/>
    </row>
    <row r="275" spans="1:1" x14ac:dyDescent="0.25">
      <c r="A275" s="41"/>
    </row>
    <row r="276" spans="1:1" x14ac:dyDescent="0.25">
      <c r="A276" s="41"/>
    </row>
    <row r="277" spans="1:1" x14ac:dyDescent="0.25">
      <c r="A277" s="41"/>
    </row>
    <row r="278" spans="1:1" x14ac:dyDescent="0.25">
      <c r="A278" s="41"/>
    </row>
    <row r="279" spans="1:1" x14ac:dyDescent="0.25">
      <c r="A279" s="41"/>
    </row>
    <row r="280" spans="1:1" x14ac:dyDescent="0.25">
      <c r="A280" s="41"/>
    </row>
    <row r="281" spans="1:1" x14ac:dyDescent="0.25">
      <c r="A281" s="41"/>
    </row>
  </sheetData>
  <sheetProtection algorithmName="SHA-512" hashValue="EG5u2DVIG8Bcj+TY//RJ0YZlaiOw/Ek0HJumVNGKsIYXR3m14W0ldEJpyHgjp9RuQUjz+N7S17xF8uZt93qLPQ==" saltValue="uNhUasaJ2kxmw4fUc7kWAA==" spinCount="100000" sheet="1" objects="1" scenarios="1"/>
  <mergeCells count="16">
    <mergeCell ref="A22:A23"/>
    <mergeCell ref="B22:B23"/>
    <mergeCell ref="A8:D8"/>
    <mergeCell ref="E8:H8"/>
    <mergeCell ref="E9:H9"/>
    <mergeCell ref="E10:H10"/>
    <mergeCell ref="A15:D15"/>
    <mergeCell ref="E15:H15"/>
    <mergeCell ref="E11:H11"/>
    <mergeCell ref="E12:H12"/>
    <mergeCell ref="E13:H13"/>
    <mergeCell ref="E14:H14"/>
    <mergeCell ref="A17:D17"/>
    <mergeCell ref="E17:H17"/>
    <mergeCell ref="A18:D18"/>
    <mergeCell ref="E18:H18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35E33-064C-4495-8046-D520535650AE}">
  <dimension ref="A1:M281"/>
  <sheetViews>
    <sheetView zoomScaleNormal="100" workbookViewId="0">
      <selection activeCell="E155" sqref="E155"/>
    </sheetView>
  </sheetViews>
  <sheetFormatPr defaultRowHeight="12.5" x14ac:dyDescent="0.25"/>
  <cols>
    <col min="1" max="1" width="8.7265625" style="38"/>
    <col min="2" max="2" width="8.7265625" style="41"/>
    <col min="3" max="6" width="14.36328125" style="38" customWidth="1"/>
    <col min="7" max="7" width="8.453125" style="38" customWidth="1"/>
    <col min="8" max="8" width="11.08984375" style="38" customWidth="1"/>
    <col min="9" max="9" width="14.54296875" style="38" bestFit="1" customWidth="1"/>
    <col min="10" max="10" width="8.7265625" style="38"/>
    <col min="11" max="11" width="21.6328125" style="38" bestFit="1" customWidth="1"/>
    <col min="12" max="12" width="12.6328125" style="38" customWidth="1"/>
    <col min="13" max="16384" width="8.7265625" style="38"/>
  </cols>
  <sheetData>
    <row r="1" spans="1:13" ht="13" x14ac:dyDescent="0.3">
      <c r="A1" s="40" t="s">
        <v>76</v>
      </c>
      <c r="C1" s="41"/>
      <c r="D1" s="41"/>
    </row>
    <row r="2" spans="1:13" x14ac:dyDescent="0.25">
      <c r="A2" s="42" t="s">
        <v>77</v>
      </c>
      <c r="C2" s="41"/>
      <c r="D2" s="41"/>
    </row>
    <row r="3" spans="1:13" x14ac:dyDescent="0.25">
      <c r="A3" s="42" t="s">
        <v>78</v>
      </c>
      <c r="C3" s="41"/>
      <c r="D3" s="41"/>
    </row>
    <row r="4" spans="1:13" x14ac:dyDescent="0.25">
      <c r="A4" s="65" t="s">
        <v>92</v>
      </c>
      <c r="C4" s="41"/>
      <c r="D4" s="41"/>
    </row>
    <row r="5" spans="1:13" x14ac:dyDescent="0.25">
      <c r="A5" s="42"/>
      <c r="C5" s="41"/>
      <c r="D5" s="41"/>
    </row>
    <row r="6" spans="1:13" ht="18" x14ac:dyDescent="0.4">
      <c r="A6" s="43" t="s">
        <v>80</v>
      </c>
      <c r="C6" s="41"/>
      <c r="D6" s="41"/>
    </row>
    <row r="7" spans="1:13" ht="15.5" x14ac:dyDescent="0.25">
      <c r="A7" s="44"/>
      <c r="B7" s="45"/>
      <c r="C7" s="45"/>
      <c r="D7" s="45"/>
      <c r="E7" s="45"/>
      <c r="F7" s="45"/>
      <c r="G7" s="45"/>
      <c r="H7" s="45"/>
      <c r="I7" s="45"/>
    </row>
    <row r="8" spans="1:13" ht="15.5" x14ac:dyDescent="0.25">
      <c r="A8" s="120" t="s">
        <v>52</v>
      </c>
      <c r="B8" s="121"/>
      <c r="C8" s="121"/>
      <c r="D8" s="122"/>
      <c r="E8" s="124" t="str">
        <f>'Bid Form 1a'!E8:H8</f>
        <v>ABC Company</v>
      </c>
      <c r="F8" s="124"/>
      <c r="G8" s="124"/>
      <c r="H8" s="124"/>
      <c r="L8" s="49"/>
      <c r="M8" s="50" t="s">
        <v>53</v>
      </c>
    </row>
    <row r="9" spans="1:13" ht="15.5" x14ac:dyDescent="0.25">
      <c r="A9" s="46" t="s">
        <v>58</v>
      </c>
      <c r="B9" s="47"/>
      <c r="C9" s="47"/>
      <c r="D9" s="47"/>
      <c r="E9" s="124" t="str">
        <f>'Bid Form 1a'!E9:H9</f>
        <v>ABC LNG Power Plant</v>
      </c>
      <c r="F9" s="124"/>
      <c r="G9" s="124"/>
      <c r="H9" s="124"/>
      <c r="L9" s="45"/>
      <c r="M9" s="50"/>
    </row>
    <row r="10" spans="1:13" ht="15.5" x14ac:dyDescent="0.25">
      <c r="A10" s="46" t="s">
        <v>55</v>
      </c>
      <c r="B10" s="47"/>
      <c r="C10" s="47"/>
      <c r="D10" s="48"/>
      <c r="E10" s="124" t="str">
        <f>'Bid Form 1a'!E10:H10</f>
        <v>Nasugbu, Batangas</v>
      </c>
      <c r="F10" s="124"/>
      <c r="G10" s="124"/>
      <c r="H10" s="124"/>
      <c r="L10" s="51"/>
      <c r="M10" s="50" t="s">
        <v>54</v>
      </c>
    </row>
    <row r="11" spans="1:13" ht="15.5" x14ac:dyDescent="0.25">
      <c r="A11" s="46" t="s">
        <v>69</v>
      </c>
      <c r="B11" s="47"/>
      <c r="C11" s="47"/>
      <c r="D11" s="48"/>
      <c r="E11" s="124" t="str">
        <f>'Bid Form 1a'!E11:H11</f>
        <v>150 MW</v>
      </c>
      <c r="F11" s="124"/>
      <c r="G11" s="124"/>
      <c r="H11" s="124"/>
      <c r="L11" s="45"/>
      <c r="M11" s="50"/>
    </row>
    <row r="12" spans="1:13" ht="15.5" x14ac:dyDescent="0.25">
      <c r="A12" s="46" t="s">
        <v>70</v>
      </c>
      <c r="B12" s="47"/>
      <c r="C12" s="47"/>
      <c r="D12" s="48"/>
      <c r="E12" s="124" t="str">
        <f>'Bid Form 1a'!E12:H12</f>
        <v>130 MW</v>
      </c>
      <c r="F12" s="124"/>
      <c r="G12" s="124"/>
      <c r="H12" s="124"/>
      <c r="L12" s="52"/>
      <c r="M12" s="50" t="s">
        <v>56</v>
      </c>
    </row>
    <row r="13" spans="1:13" ht="15.5" x14ac:dyDescent="0.25">
      <c r="A13" s="46" t="s">
        <v>71</v>
      </c>
      <c r="B13" s="47"/>
      <c r="C13" s="47"/>
      <c r="D13" s="48"/>
      <c r="E13" s="124" t="str">
        <f>'Bid Form 1a'!E13:H13</f>
        <v>85 MW</v>
      </c>
      <c r="F13" s="124"/>
      <c r="G13" s="124"/>
      <c r="H13" s="124"/>
      <c r="L13" s="45"/>
      <c r="M13" s="50"/>
    </row>
    <row r="14" spans="1:13" ht="15.5" x14ac:dyDescent="0.25">
      <c r="A14" s="46" t="s">
        <v>72</v>
      </c>
      <c r="B14" s="47"/>
      <c r="C14" s="47"/>
      <c r="D14" s="48"/>
      <c r="E14" s="124" t="str">
        <f>'Bid Form 1a'!E14:H14</f>
        <v>45 MW</v>
      </c>
      <c r="F14" s="124"/>
      <c r="G14" s="124"/>
      <c r="H14" s="124"/>
      <c r="L14" s="45"/>
      <c r="M14" s="50"/>
    </row>
    <row r="15" spans="1:13" s="41" customFormat="1" ht="15.5" x14ac:dyDescent="0.25">
      <c r="A15" s="120" t="s">
        <v>57</v>
      </c>
      <c r="B15" s="121"/>
      <c r="C15" s="121"/>
      <c r="D15" s="122"/>
      <c r="E15" s="124" t="str">
        <f>'Bid Form 1a'!E15:H15</f>
        <v>n</v>
      </c>
      <c r="F15" s="124"/>
      <c r="G15" s="124"/>
      <c r="H15" s="124"/>
      <c r="L15" s="45"/>
      <c r="M15" s="50"/>
    </row>
    <row r="16" spans="1:13" s="53" customFormat="1" ht="15.5" x14ac:dyDescent="0.25">
      <c r="G16" s="45"/>
    </row>
    <row r="17" spans="1:11" ht="15.5" x14ac:dyDescent="0.25">
      <c r="A17" s="120" t="s">
        <v>95</v>
      </c>
      <c r="B17" s="121"/>
      <c r="C17" s="121"/>
      <c r="D17" s="122"/>
      <c r="E17" s="124"/>
      <c r="F17" s="124"/>
      <c r="G17" s="124"/>
      <c r="H17" s="124"/>
      <c r="I17" s="45"/>
    </row>
    <row r="18" spans="1:11" ht="15.5" x14ac:dyDescent="0.25">
      <c r="A18" s="120" t="s">
        <v>100</v>
      </c>
      <c r="B18" s="121"/>
      <c r="C18" s="121"/>
      <c r="D18" s="122"/>
      <c r="E18" s="124"/>
      <c r="F18" s="124"/>
      <c r="G18" s="124"/>
      <c r="H18" s="124"/>
      <c r="I18" s="45"/>
    </row>
    <row r="19" spans="1:11" ht="15.5" x14ac:dyDescent="0.25">
      <c r="C19" s="41"/>
      <c r="D19" s="41"/>
      <c r="G19" s="45"/>
      <c r="H19" s="45"/>
      <c r="I19" s="45"/>
    </row>
    <row r="22" spans="1:11" s="41" customFormat="1" x14ac:dyDescent="0.25">
      <c r="A22" s="123" t="s">
        <v>29</v>
      </c>
      <c r="B22" s="123" t="s">
        <v>28</v>
      </c>
      <c r="C22" s="56" t="s">
        <v>36</v>
      </c>
      <c r="D22" s="56" t="s">
        <v>37</v>
      </c>
      <c r="E22" s="56" t="s">
        <v>38</v>
      </c>
      <c r="F22" s="56" t="s">
        <v>39</v>
      </c>
      <c r="G22" s="56" t="s">
        <v>40</v>
      </c>
      <c r="H22" s="56" t="s">
        <v>41</v>
      </c>
      <c r="I22" s="66" t="s">
        <v>93</v>
      </c>
      <c r="K22" s="56" t="s">
        <v>44</v>
      </c>
    </row>
    <row r="23" spans="1:11" s="41" customFormat="1" ht="40" customHeight="1" x14ac:dyDescent="0.25">
      <c r="A23" s="123"/>
      <c r="B23" s="123"/>
      <c r="C23" s="68" t="s">
        <v>24</v>
      </c>
      <c r="D23" s="67" t="s">
        <v>103</v>
      </c>
      <c r="E23" s="68" t="s">
        <v>104</v>
      </c>
      <c r="F23" s="68" t="s">
        <v>105</v>
      </c>
      <c r="G23" s="57" t="s">
        <v>33</v>
      </c>
      <c r="H23" s="67" t="s">
        <v>34</v>
      </c>
      <c r="I23" s="67" t="s">
        <v>94</v>
      </c>
      <c r="K23" s="67" t="s">
        <v>35</v>
      </c>
    </row>
    <row r="24" spans="1:11" x14ac:dyDescent="0.25">
      <c r="A24" s="74">
        <v>1</v>
      </c>
      <c r="B24" s="75">
        <v>1</v>
      </c>
      <c r="C24" s="76">
        <f>'Bid Form 1a'!E25</f>
        <v>0</v>
      </c>
      <c r="D24" s="59">
        <v>100000</v>
      </c>
      <c r="E24" s="59">
        <v>200000</v>
      </c>
      <c r="F24" s="59">
        <v>100000</v>
      </c>
      <c r="G24" s="59">
        <v>55</v>
      </c>
      <c r="H24" s="93" t="e">
        <f>I24/C24</f>
        <v>#DIV/0!</v>
      </c>
      <c r="I24" s="59">
        <v>76381736</v>
      </c>
      <c r="K24" s="81" t="e">
        <f>((((D24+E24)*G24)+F24)*I24)/C24</f>
        <v>#DIV/0!</v>
      </c>
    </row>
    <row r="25" spans="1:11" x14ac:dyDescent="0.25">
      <c r="A25" s="74">
        <v>1</v>
      </c>
      <c r="B25" s="75">
        <v>2</v>
      </c>
      <c r="C25" s="76">
        <f>'Bid Form 1a'!E26</f>
        <v>0</v>
      </c>
      <c r="D25" s="59"/>
      <c r="E25" s="59"/>
      <c r="F25" s="59"/>
      <c r="G25" s="59"/>
      <c r="H25" s="93" t="e">
        <f t="shared" ref="H25:H88" si="0">I25/C25</f>
        <v>#DIV/0!</v>
      </c>
      <c r="I25" s="59"/>
      <c r="K25" s="81" t="e">
        <f t="shared" ref="K25:K88" si="1">((((D25+E25)*G25)+F25)*H25*I25)/C25</f>
        <v>#DIV/0!</v>
      </c>
    </row>
    <row r="26" spans="1:11" x14ac:dyDescent="0.25">
      <c r="A26" s="74">
        <v>1</v>
      </c>
      <c r="B26" s="75">
        <v>3</v>
      </c>
      <c r="C26" s="76">
        <f>'Bid Form 1a'!E27</f>
        <v>0</v>
      </c>
      <c r="D26" s="59"/>
      <c r="E26" s="59"/>
      <c r="F26" s="59"/>
      <c r="G26" s="59"/>
      <c r="H26" s="93" t="e">
        <f t="shared" si="0"/>
        <v>#DIV/0!</v>
      </c>
      <c r="I26" s="59"/>
      <c r="K26" s="81" t="e">
        <f t="shared" si="1"/>
        <v>#DIV/0!</v>
      </c>
    </row>
    <row r="27" spans="1:11" x14ac:dyDescent="0.25">
      <c r="A27" s="74">
        <v>1</v>
      </c>
      <c r="B27" s="75">
        <v>4</v>
      </c>
      <c r="C27" s="76">
        <f>'Bid Form 1a'!E28</f>
        <v>0</v>
      </c>
      <c r="D27" s="59"/>
      <c r="E27" s="59"/>
      <c r="F27" s="59"/>
      <c r="G27" s="59"/>
      <c r="H27" s="93" t="e">
        <f t="shared" si="0"/>
        <v>#DIV/0!</v>
      </c>
      <c r="I27" s="59"/>
      <c r="K27" s="81" t="e">
        <f t="shared" si="1"/>
        <v>#DIV/0!</v>
      </c>
    </row>
    <row r="28" spans="1:11" x14ac:dyDescent="0.25">
      <c r="A28" s="74">
        <v>1</v>
      </c>
      <c r="B28" s="75">
        <v>5</v>
      </c>
      <c r="C28" s="76">
        <f>'Bid Form 1a'!E29</f>
        <v>0</v>
      </c>
      <c r="D28" s="59"/>
      <c r="E28" s="59"/>
      <c r="F28" s="59"/>
      <c r="G28" s="59"/>
      <c r="H28" s="93" t="e">
        <f t="shared" si="0"/>
        <v>#DIV/0!</v>
      </c>
      <c r="I28" s="59"/>
      <c r="K28" s="81" t="e">
        <f t="shared" si="1"/>
        <v>#DIV/0!</v>
      </c>
    </row>
    <row r="29" spans="1:11" x14ac:dyDescent="0.25">
      <c r="A29" s="74">
        <v>1</v>
      </c>
      <c r="B29" s="75">
        <v>6</v>
      </c>
      <c r="C29" s="76">
        <f>'Bid Form 1a'!E30</f>
        <v>0</v>
      </c>
      <c r="D29" s="59"/>
      <c r="E29" s="59"/>
      <c r="F29" s="59"/>
      <c r="G29" s="59"/>
      <c r="H29" s="93" t="e">
        <f t="shared" si="0"/>
        <v>#DIV/0!</v>
      </c>
      <c r="I29" s="59"/>
      <c r="K29" s="81" t="e">
        <f t="shared" si="1"/>
        <v>#DIV/0!</v>
      </c>
    </row>
    <row r="30" spans="1:11" x14ac:dyDescent="0.25">
      <c r="A30" s="74">
        <v>1</v>
      </c>
      <c r="B30" s="75">
        <v>7</v>
      </c>
      <c r="C30" s="76">
        <f>'Bid Form 1a'!E31</f>
        <v>0</v>
      </c>
      <c r="D30" s="59"/>
      <c r="E30" s="59"/>
      <c r="F30" s="59"/>
      <c r="G30" s="59"/>
      <c r="H30" s="93" t="e">
        <f t="shared" si="0"/>
        <v>#DIV/0!</v>
      </c>
      <c r="I30" s="59"/>
      <c r="K30" s="81" t="e">
        <f t="shared" si="1"/>
        <v>#DIV/0!</v>
      </c>
    </row>
    <row r="31" spans="1:11" x14ac:dyDescent="0.25">
      <c r="A31" s="74">
        <v>1</v>
      </c>
      <c r="B31" s="75">
        <v>8</v>
      </c>
      <c r="C31" s="76">
        <f>'Bid Form 1a'!E32</f>
        <v>0</v>
      </c>
      <c r="D31" s="59"/>
      <c r="E31" s="59"/>
      <c r="F31" s="59"/>
      <c r="G31" s="59"/>
      <c r="H31" s="93" t="e">
        <f t="shared" si="0"/>
        <v>#DIV/0!</v>
      </c>
      <c r="I31" s="59"/>
      <c r="K31" s="81" t="e">
        <f t="shared" si="1"/>
        <v>#DIV/0!</v>
      </c>
    </row>
    <row r="32" spans="1:11" x14ac:dyDescent="0.25">
      <c r="A32" s="74">
        <v>1</v>
      </c>
      <c r="B32" s="75">
        <v>9</v>
      </c>
      <c r="C32" s="76">
        <f>'Bid Form 1a'!E33</f>
        <v>0</v>
      </c>
      <c r="D32" s="59"/>
      <c r="E32" s="59"/>
      <c r="F32" s="59"/>
      <c r="G32" s="59"/>
      <c r="H32" s="93" t="e">
        <f t="shared" si="0"/>
        <v>#DIV/0!</v>
      </c>
      <c r="I32" s="59"/>
      <c r="K32" s="81" t="e">
        <f t="shared" si="1"/>
        <v>#DIV/0!</v>
      </c>
    </row>
    <row r="33" spans="1:11" x14ac:dyDescent="0.25">
      <c r="A33" s="74">
        <v>1</v>
      </c>
      <c r="B33" s="75">
        <v>10</v>
      </c>
      <c r="C33" s="76">
        <f>'Bid Form 1a'!E34</f>
        <v>0</v>
      </c>
      <c r="D33" s="59"/>
      <c r="E33" s="59"/>
      <c r="F33" s="59"/>
      <c r="G33" s="59"/>
      <c r="H33" s="93" t="e">
        <f t="shared" si="0"/>
        <v>#DIV/0!</v>
      </c>
      <c r="I33" s="59"/>
      <c r="K33" s="81" t="e">
        <f t="shared" si="1"/>
        <v>#DIV/0!</v>
      </c>
    </row>
    <row r="34" spans="1:11" x14ac:dyDescent="0.25">
      <c r="A34" s="74">
        <v>1</v>
      </c>
      <c r="B34" s="75">
        <v>11</v>
      </c>
      <c r="C34" s="76">
        <f>'Bid Form 1a'!E35</f>
        <v>0</v>
      </c>
      <c r="D34" s="59"/>
      <c r="E34" s="59"/>
      <c r="F34" s="59"/>
      <c r="G34" s="59"/>
      <c r="H34" s="93" t="e">
        <f t="shared" si="0"/>
        <v>#DIV/0!</v>
      </c>
      <c r="I34" s="59"/>
      <c r="K34" s="81" t="e">
        <f t="shared" si="1"/>
        <v>#DIV/0!</v>
      </c>
    </row>
    <row r="35" spans="1:11" x14ac:dyDescent="0.25">
      <c r="A35" s="74">
        <v>1</v>
      </c>
      <c r="B35" s="75">
        <v>12</v>
      </c>
      <c r="C35" s="76">
        <f>'Bid Form 1a'!E36</f>
        <v>0</v>
      </c>
      <c r="D35" s="59"/>
      <c r="E35" s="59"/>
      <c r="F35" s="59"/>
      <c r="G35" s="59"/>
      <c r="H35" s="93" t="e">
        <f t="shared" si="0"/>
        <v>#DIV/0!</v>
      </c>
      <c r="I35" s="59"/>
      <c r="K35" s="81" t="e">
        <f t="shared" si="1"/>
        <v>#DIV/0!</v>
      </c>
    </row>
    <row r="36" spans="1:11" x14ac:dyDescent="0.25">
      <c r="A36" s="75">
        <f>A24+1</f>
        <v>2</v>
      </c>
      <c r="B36" s="75">
        <f>B24</f>
        <v>1</v>
      </c>
      <c r="C36" s="76">
        <f>'Bid Form 1a'!E37</f>
        <v>0</v>
      </c>
      <c r="D36" s="59"/>
      <c r="E36" s="59"/>
      <c r="F36" s="59"/>
      <c r="G36" s="59"/>
      <c r="H36" s="93" t="e">
        <f t="shared" si="0"/>
        <v>#DIV/0!</v>
      </c>
      <c r="I36" s="59"/>
      <c r="K36" s="81" t="e">
        <f t="shared" si="1"/>
        <v>#DIV/0!</v>
      </c>
    </row>
    <row r="37" spans="1:11" x14ac:dyDescent="0.25">
      <c r="A37" s="75">
        <f t="shared" ref="A37:A100" si="2">A25+1</f>
        <v>2</v>
      </c>
      <c r="B37" s="75">
        <f t="shared" ref="B37:B100" si="3">B25</f>
        <v>2</v>
      </c>
      <c r="C37" s="76">
        <f>'Bid Form 1a'!E38</f>
        <v>0</v>
      </c>
      <c r="D37" s="59"/>
      <c r="E37" s="59"/>
      <c r="F37" s="59"/>
      <c r="G37" s="59"/>
      <c r="H37" s="93" t="e">
        <f t="shared" si="0"/>
        <v>#DIV/0!</v>
      </c>
      <c r="I37" s="59"/>
      <c r="K37" s="81" t="e">
        <f t="shared" si="1"/>
        <v>#DIV/0!</v>
      </c>
    </row>
    <row r="38" spans="1:11" x14ac:dyDescent="0.25">
      <c r="A38" s="75">
        <f t="shared" si="2"/>
        <v>2</v>
      </c>
      <c r="B38" s="75">
        <f t="shared" si="3"/>
        <v>3</v>
      </c>
      <c r="C38" s="76">
        <f>'Bid Form 1a'!E39</f>
        <v>0</v>
      </c>
      <c r="D38" s="59"/>
      <c r="E38" s="59"/>
      <c r="F38" s="59"/>
      <c r="G38" s="59"/>
      <c r="H38" s="93" t="e">
        <f t="shared" si="0"/>
        <v>#DIV/0!</v>
      </c>
      <c r="I38" s="59"/>
      <c r="K38" s="81" t="e">
        <f t="shared" si="1"/>
        <v>#DIV/0!</v>
      </c>
    </row>
    <row r="39" spans="1:11" x14ac:dyDescent="0.25">
      <c r="A39" s="75">
        <f t="shared" si="2"/>
        <v>2</v>
      </c>
      <c r="B39" s="75">
        <f t="shared" si="3"/>
        <v>4</v>
      </c>
      <c r="C39" s="76">
        <f>'Bid Form 1a'!E40</f>
        <v>0</v>
      </c>
      <c r="D39" s="59"/>
      <c r="E39" s="59"/>
      <c r="F39" s="59"/>
      <c r="G39" s="59"/>
      <c r="H39" s="93" t="e">
        <f t="shared" si="0"/>
        <v>#DIV/0!</v>
      </c>
      <c r="I39" s="59"/>
      <c r="K39" s="81" t="e">
        <f t="shared" si="1"/>
        <v>#DIV/0!</v>
      </c>
    </row>
    <row r="40" spans="1:11" x14ac:dyDescent="0.25">
      <c r="A40" s="75">
        <f t="shared" si="2"/>
        <v>2</v>
      </c>
      <c r="B40" s="75">
        <f t="shared" si="3"/>
        <v>5</v>
      </c>
      <c r="C40" s="76">
        <f>'Bid Form 1a'!E41</f>
        <v>0</v>
      </c>
      <c r="D40" s="59"/>
      <c r="E40" s="59"/>
      <c r="F40" s="59"/>
      <c r="G40" s="59"/>
      <c r="H40" s="93" t="e">
        <f t="shared" si="0"/>
        <v>#DIV/0!</v>
      </c>
      <c r="I40" s="59"/>
      <c r="K40" s="81" t="e">
        <f t="shared" si="1"/>
        <v>#DIV/0!</v>
      </c>
    </row>
    <row r="41" spans="1:11" x14ac:dyDescent="0.25">
      <c r="A41" s="75">
        <f t="shared" si="2"/>
        <v>2</v>
      </c>
      <c r="B41" s="75">
        <f t="shared" si="3"/>
        <v>6</v>
      </c>
      <c r="C41" s="76">
        <f>'Bid Form 1a'!E42</f>
        <v>0</v>
      </c>
      <c r="D41" s="59"/>
      <c r="E41" s="59"/>
      <c r="F41" s="59"/>
      <c r="G41" s="59"/>
      <c r="H41" s="93" t="e">
        <f t="shared" si="0"/>
        <v>#DIV/0!</v>
      </c>
      <c r="I41" s="59"/>
      <c r="K41" s="81" t="e">
        <f t="shared" si="1"/>
        <v>#DIV/0!</v>
      </c>
    </row>
    <row r="42" spans="1:11" x14ac:dyDescent="0.25">
      <c r="A42" s="75">
        <f t="shared" si="2"/>
        <v>2</v>
      </c>
      <c r="B42" s="75">
        <f t="shared" si="3"/>
        <v>7</v>
      </c>
      <c r="C42" s="76">
        <f>'Bid Form 1a'!E43</f>
        <v>0</v>
      </c>
      <c r="D42" s="59"/>
      <c r="E42" s="59"/>
      <c r="F42" s="59"/>
      <c r="G42" s="59"/>
      <c r="H42" s="93" t="e">
        <f t="shared" si="0"/>
        <v>#DIV/0!</v>
      </c>
      <c r="I42" s="59"/>
      <c r="K42" s="81" t="e">
        <f t="shared" si="1"/>
        <v>#DIV/0!</v>
      </c>
    </row>
    <row r="43" spans="1:11" x14ac:dyDescent="0.25">
      <c r="A43" s="75">
        <f t="shared" si="2"/>
        <v>2</v>
      </c>
      <c r="B43" s="75">
        <f t="shared" si="3"/>
        <v>8</v>
      </c>
      <c r="C43" s="76">
        <f>'Bid Form 1a'!E44</f>
        <v>0</v>
      </c>
      <c r="D43" s="59"/>
      <c r="E43" s="59"/>
      <c r="F43" s="59"/>
      <c r="G43" s="59"/>
      <c r="H43" s="93" t="e">
        <f t="shared" si="0"/>
        <v>#DIV/0!</v>
      </c>
      <c r="I43" s="59"/>
      <c r="K43" s="81" t="e">
        <f t="shared" si="1"/>
        <v>#DIV/0!</v>
      </c>
    </row>
    <row r="44" spans="1:11" x14ac:dyDescent="0.25">
      <c r="A44" s="75">
        <f t="shared" si="2"/>
        <v>2</v>
      </c>
      <c r="B44" s="75">
        <f t="shared" si="3"/>
        <v>9</v>
      </c>
      <c r="C44" s="76">
        <f>'Bid Form 1a'!E45</f>
        <v>0</v>
      </c>
      <c r="D44" s="59"/>
      <c r="E44" s="59"/>
      <c r="F44" s="59"/>
      <c r="G44" s="59"/>
      <c r="H44" s="93" t="e">
        <f t="shared" si="0"/>
        <v>#DIV/0!</v>
      </c>
      <c r="I44" s="59"/>
      <c r="K44" s="81" t="e">
        <f t="shared" si="1"/>
        <v>#DIV/0!</v>
      </c>
    </row>
    <row r="45" spans="1:11" x14ac:dyDescent="0.25">
      <c r="A45" s="75">
        <f t="shared" si="2"/>
        <v>2</v>
      </c>
      <c r="B45" s="75">
        <f t="shared" si="3"/>
        <v>10</v>
      </c>
      <c r="C45" s="76">
        <f>'Bid Form 1a'!E46</f>
        <v>0</v>
      </c>
      <c r="D45" s="59"/>
      <c r="E45" s="59"/>
      <c r="F45" s="59"/>
      <c r="G45" s="59"/>
      <c r="H45" s="93" t="e">
        <f t="shared" si="0"/>
        <v>#DIV/0!</v>
      </c>
      <c r="I45" s="59"/>
      <c r="K45" s="81" t="e">
        <f t="shared" si="1"/>
        <v>#DIV/0!</v>
      </c>
    </row>
    <row r="46" spans="1:11" x14ac:dyDescent="0.25">
      <c r="A46" s="75">
        <f t="shared" si="2"/>
        <v>2</v>
      </c>
      <c r="B46" s="75">
        <f t="shared" si="3"/>
        <v>11</v>
      </c>
      <c r="C46" s="76">
        <f>'Bid Form 1a'!E47</f>
        <v>0</v>
      </c>
      <c r="D46" s="59"/>
      <c r="E46" s="59"/>
      <c r="F46" s="59"/>
      <c r="G46" s="59"/>
      <c r="H46" s="93" t="e">
        <f t="shared" si="0"/>
        <v>#DIV/0!</v>
      </c>
      <c r="I46" s="59"/>
      <c r="K46" s="81" t="e">
        <f t="shared" si="1"/>
        <v>#DIV/0!</v>
      </c>
    </row>
    <row r="47" spans="1:11" x14ac:dyDescent="0.25">
      <c r="A47" s="75">
        <f t="shared" si="2"/>
        <v>2</v>
      </c>
      <c r="B47" s="75">
        <f t="shared" si="3"/>
        <v>12</v>
      </c>
      <c r="C47" s="76">
        <f>'Bid Form 1a'!E48</f>
        <v>0</v>
      </c>
      <c r="D47" s="59"/>
      <c r="E47" s="59"/>
      <c r="F47" s="59"/>
      <c r="G47" s="59"/>
      <c r="H47" s="93" t="e">
        <f t="shared" si="0"/>
        <v>#DIV/0!</v>
      </c>
      <c r="I47" s="59"/>
      <c r="K47" s="81" t="e">
        <f t="shared" si="1"/>
        <v>#DIV/0!</v>
      </c>
    </row>
    <row r="48" spans="1:11" x14ac:dyDescent="0.25">
      <c r="A48" s="75">
        <f t="shared" si="2"/>
        <v>3</v>
      </c>
      <c r="B48" s="75">
        <f t="shared" si="3"/>
        <v>1</v>
      </c>
      <c r="C48" s="76">
        <f>'Bid Form 1a'!E49</f>
        <v>0</v>
      </c>
      <c r="D48" s="59"/>
      <c r="E48" s="59"/>
      <c r="F48" s="59"/>
      <c r="G48" s="59"/>
      <c r="H48" s="93" t="e">
        <f t="shared" si="0"/>
        <v>#DIV/0!</v>
      </c>
      <c r="I48" s="59"/>
      <c r="K48" s="81" t="e">
        <f t="shared" si="1"/>
        <v>#DIV/0!</v>
      </c>
    </row>
    <row r="49" spans="1:11" x14ac:dyDescent="0.25">
      <c r="A49" s="75">
        <f t="shared" si="2"/>
        <v>3</v>
      </c>
      <c r="B49" s="75">
        <f t="shared" si="3"/>
        <v>2</v>
      </c>
      <c r="C49" s="76">
        <f>'Bid Form 1a'!E50</f>
        <v>0</v>
      </c>
      <c r="D49" s="59"/>
      <c r="E49" s="59"/>
      <c r="F49" s="59"/>
      <c r="G49" s="59"/>
      <c r="H49" s="93" t="e">
        <f t="shared" si="0"/>
        <v>#DIV/0!</v>
      </c>
      <c r="I49" s="59"/>
      <c r="K49" s="81" t="e">
        <f t="shared" si="1"/>
        <v>#DIV/0!</v>
      </c>
    </row>
    <row r="50" spans="1:11" x14ac:dyDescent="0.25">
      <c r="A50" s="75">
        <f t="shared" si="2"/>
        <v>3</v>
      </c>
      <c r="B50" s="75">
        <f t="shared" si="3"/>
        <v>3</v>
      </c>
      <c r="C50" s="76">
        <f>'Bid Form 1a'!E51</f>
        <v>0</v>
      </c>
      <c r="D50" s="59"/>
      <c r="E50" s="59"/>
      <c r="F50" s="59"/>
      <c r="G50" s="59"/>
      <c r="H50" s="93" t="e">
        <f t="shared" si="0"/>
        <v>#DIV/0!</v>
      </c>
      <c r="I50" s="59"/>
      <c r="K50" s="81" t="e">
        <f t="shared" si="1"/>
        <v>#DIV/0!</v>
      </c>
    </row>
    <row r="51" spans="1:11" x14ac:dyDescent="0.25">
      <c r="A51" s="75">
        <f t="shared" si="2"/>
        <v>3</v>
      </c>
      <c r="B51" s="75">
        <f t="shared" si="3"/>
        <v>4</v>
      </c>
      <c r="C51" s="76">
        <f>'Bid Form 1a'!E52</f>
        <v>0</v>
      </c>
      <c r="D51" s="59"/>
      <c r="E51" s="59"/>
      <c r="F51" s="59"/>
      <c r="G51" s="59"/>
      <c r="H51" s="93" t="e">
        <f t="shared" si="0"/>
        <v>#DIV/0!</v>
      </c>
      <c r="I51" s="59"/>
      <c r="K51" s="81" t="e">
        <f t="shared" si="1"/>
        <v>#DIV/0!</v>
      </c>
    </row>
    <row r="52" spans="1:11" x14ac:dyDescent="0.25">
      <c r="A52" s="75">
        <f t="shared" si="2"/>
        <v>3</v>
      </c>
      <c r="B52" s="75">
        <f t="shared" si="3"/>
        <v>5</v>
      </c>
      <c r="C52" s="76">
        <f>'Bid Form 1a'!E53</f>
        <v>0</v>
      </c>
      <c r="D52" s="59"/>
      <c r="E52" s="59"/>
      <c r="F52" s="59"/>
      <c r="G52" s="59"/>
      <c r="H52" s="93" t="e">
        <f t="shared" si="0"/>
        <v>#DIV/0!</v>
      </c>
      <c r="I52" s="59"/>
      <c r="K52" s="81" t="e">
        <f t="shared" si="1"/>
        <v>#DIV/0!</v>
      </c>
    </row>
    <row r="53" spans="1:11" x14ac:dyDescent="0.25">
      <c r="A53" s="75">
        <f t="shared" si="2"/>
        <v>3</v>
      </c>
      <c r="B53" s="75">
        <f t="shared" si="3"/>
        <v>6</v>
      </c>
      <c r="C53" s="76">
        <f>'Bid Form 1a'!E54</f>
        <v>0</v>
      </c>
      <c r="D53" s="59"/>
      <c r="E53" s="59"/>
      <c r="F53" s="59"/>
      <c r="G53" s="59"/>
      <c r="H53" s="93" t="e">
        <f t="shared" si="0"/>
        <v>#DIV/0!</v>
      </c>
      <c r="I53" s="59"/>
      <c r="K53" s="81" t="e">
        <f t="shared" si="1"/>
        <v>#DIV/0!</v>
      </c>
    </row>
    <row r="54" spans="1:11" x14ac:dyDescent="0.25">
      <c r="A54" s="75">
        <f t="shared" si="2"/>
        <v>3</v>
      </c>
      <c r="B54" s="75">
        <f t="shared" si="3"/>
        <v>7</v>
      </c>
      <c r="C54" s="76">
        <f>'Bid Form 1a'!E55</f>
        <v>0</v>
      </c>
      <c r="D54" s="59"/>
      <c r="E54" s="59"/>
      <c r="F54" s="59"/>
      <c r="G54" s="59"/>
      <c r="H54" s="93" t="e">
        <f t="shared" si="0"/>
        <v>#DIV/0!</v>
      </c>
      <c r="I54" s="59"/>
      <c r="K54" s="81" t="e">
        <f t="shared" si="1"/>
        <v>#DIV/0!</v>
      </c>
    </row>
    <row r="55" spans="1:11" x14ac:dyDescent="0.25">
      <c r="A55" s="75">
        <f t="shared" si="2"/>
        <v>3</v>
      </c>
      <c r="B55" s="75">
        <f t="shared" si="3"/>
        <v>8</v>
      </c>
      <c r="C55" s="76">
        <f>'Bid Form 1a'!E56</f>
        <v>0</v>
      </c>
      <c r="D55" s="59"/>
      <c r="E55" s="59"/>
      <c r="F55" s="59"/>
      <c r="G55" s="59"/>
      <c r="H55" s="93" t="e">
        <f t="shared" si="0"/>
        <v>#DIV/0!</v>
      </c>
      <c r="I55" s="59"/>
      <c r="K55" s="81" t="e">
        <f t="shared" si="1"/>
        <v>#DIV/0!</v>
      </c>
    </row>
    <row r="56" spans="1:11" x14ac:dyDescent="0.25">
      <c r="A56" s="75">
        <f t="shared" si="2"/>
        <v>3</v>
      </c>
      <c r="B56" s="75">
        <f t="shared" si="3"/>
        <v>9</v>
      </c>
      <c r="C56" s="76">
        <f>'Bid Form 1a'!E57</f>
        <v>0</v>
      </c>
      <c r="D56" s="59"/>
      <c r="E56" s="59"/>
      <c r="F56" s="59"/>
      <c r="G56" s="59"/>
      <c r="H56" s="93" t="e">
        <f t="shared" si="0"/>
        <v>#DIV/0!</v>
      </c>
      <c r="I56" s="59"/>
      <c r="K56" s="81" t="e">
        <f t="shared" si="1"/>
        <v>#DIV/0!</v>
      </c>
    </row>
    <row r="57" spans="1:11" x14ac:dyDescent="0.25">
      <c r="A57" s="75">
        <f t="shared" si="2"/>
        <v>3</v>
      </c>
      <c r="B57" s="75">
        <f t="shared" si="3"/>
        <v>10</v>
      </c>
      <c r="C57" s="76">
        <f>'Bid Form 1a'!E58</f>
        <v>0</v>
      </c>
      <c r="D57" s="59"/>
      <c r="E57" s="59"/>
      <c r="F57" s="59"/>
      <c r="G57" s="59"/>
      <c r="H57" s="93" t="e">
        <f t="shared" si="0"/>
        <v>#DIV/0!</v>
      </c>
      <c r="I57" s="59"/>
      <c r="K57" s="81" t="e">
        <f t="shared" si="1"/>
        <v>#DIV/0!</v>
      </c>
    </row>
    <row r="58" spans="1:11" x14ac:dyDescent="0.25">
      <c r="A58" s="75">
        <f t="shared" si="2"/>
        <v>3</v>
      </c>
      <c r="B58" s="75">
        <f t="shared" si="3"/>
        <v>11</v>
      </c>
      <c r="C58" s="76">
        <f>'Bid Form 1a'!E59</f>
        <v>0</v>
      </c>
      <c r="D58" s="59"/>
      <c r="E58" s="59"/>
      <c r="F58" s="59"/>
      <c r="G58" s="59"/>
      <c r="H58" s="93" t="e">
        <f t="shared" si="0"/>
        <v>#DIV/0!</v>
      </c>
      <c r="I58" s="59"/>
      <c r="K58" s="81" t="e">
        <f t="shared" si="1"/>
        <v>#DIV/0!</v>
      </c>
    </row>
    <row r="59" spans="1:11" x14ac:dyDescent="0.25">
      <c r="A59" s="75">
        <f t="shared" si="2"/>
        <v>3</v>
      </c>
      <c r="B59" s="75">
        <f t="shared" si="3"/>
        <v>12</v>
      </c>
      <c r="C59" s="76">
        <f>'Bid Form 1a'!E60</f>
        <v>0</v>
      </c>
      <c r="D59" s="59"/>
      <c r="E59" s="59"/>
      <c r="F59" s="59"/>
      <c r="G59" s="59"/>
      <c r="H59" s="93" t="e">
        <f t="shared" si="0"/>
        <v>#DIV/0!</v>
      </c>
      <c r="I59" s="59"/>
      <c r="K59" s="81" t="e">
        <f t="shared" si="1"/>
        <v>#DIV/0!</v>
      </c>
    </row>
    <row r="60" spans="1:11" x14ac:dyDescent="0.25">
      <c r="A60" s="75">
        <f t="shared" si="2"/>
        <v>4</v>
      </c>
      <c r="B60" s="75">
        <f t="shared" si="3"/>
        <v>1</v>
      </c>
      <c r="C60" s="76">
        <f>'Bid Form 1a'!E61</f>
        <v>0</v>
      </c>
      <c r="D60" s="59"/>
      <c r="E60" s="59"/>
      <c r="F60" s="59"/>
      <c r="G60" s="59"/>
      <c r="H60" s="93" t="e">
        <f t="shared" si="0"/>
        <v>#DIV/0!</v>
      </c>
      <c r="I60" s="59"/>
      <c r="K60" s="81" t="e">
        <f t="shared" si="1"/>
        <v>#DIV/0!</v>
      </c>
    </row>
    <row r="61" spans="1:11" x14ac:dyDescent="0.25">
      <c r="A61" s="75">
        <f t="shared" si="2"/>
        <v>4</v>
      </c>
      <c r="B61" s="75">
        <f t="shared" si="3"/>
        <v>2</v>
      </c>
      <c r="C61" s="76">
        <f>'Bid Form 1a'!E62</f>
        <v>0</v>
      </c>
      <c r="D61" s="59"/>
      <c r="E61" s="59"/>
      <c r="F61" s="59"/>
      <c r="G61" s="59"/>
      <c r="H61" s="93" t="e">
        <f t="shared" si="0"/>
        <v>#DIV/0!</v>
      </c>
      <c r="I61" s="59"/>
      <c r="K61" s="81" t="e">
        <f t="shared" si="1"/>
        <v>#DIV/0!</v>
      </c>
    </row>
    <row r="62" spans="1:11" x14ac:dyDescent="0.25">
      <c r="A62" s="75">
        <f t="shared" si="2"/>
        <v>4</v>
      </c>
      <c r="B62" s="75">
        <f t="shared" si="3"/>
        <v>3</v>
      </c>
      <c r="C62" s="76">
        <f>'Bid Form 1a'!E63</f>
        <v>0</v>
      </c>
      <c r="D62" s="59"/>
      <c r="E62" s="59"/>
      <c r="F62" s="59"/>
      <c r="G62" s="59"/>
      <c r="H62" s="93" t="e">
        <f t="shared" si="0"/>
        <v>#DIV/0!</v>
      </c>
      <c r="I62" s="59"/>
      <c r="K62" s="81" t="e">
        <f t="shared" si="1"/>
        <v>#DIV/0!</v>
      </c>
    </row>
    <row r="63" spans="1:11" x14ac:dyDescent="0.25">
      <c r="A63" s="75">
        <f t="shared" si="2"/>
        <v>4</v>
      </c>
      <c r="B63" s="75">
        <f t="shared" si="3"/>
        <v>4</v>
      </c>
      <c r="C63" s="76">
        <f>'Bid Form 1a'!E64</f>
        <v>0</v>
      </c>
      <c r="D63" s="59"/>
      <c r="E63" s="59"/>
      <c r="F63" s="59"/>
      <c r="G63" s="59"/>
      <c r="H63" s="93" t="e">
        <f t="shared" si="0"/>
        <v>#DIV/0!</v>
      </c>
      <c r="I63" s="59"/>
      <c r="K63" s="81" t="e">
        <f t="shared" si="1"/>
        <v>#DIV/0!</v>
      </c>
    </row>
    <row r="64" spans="1:11" x14ac:dyDescent="0.25">
      <c r="A64" s="75">
        <f t="shared" si="2"/>
        <v>4</v>
      </c>
      <c r="B64" s="75">
        <f t="shared" si="3"/>
        <v>5</v>
      </c>
      <c r="C64" s="76">
        <f>'Bid Form 1a'!E65</f>
        <v>0</v>
      </c>
      <c r="D64" s="59"/>
      <c r="E64" s="59"/>
      <c r="F64" s="59"/>
      <c r="G64" s="59"/>
      <c r="H64" s="93" t="e">
        <f t="shared" si="0"/>
        <v>#DIV/0!</v>
      </c>
      <c r="I64" s="59"/>
      <c r="K64" s="81" t="e">
        <f t="shared" si="1"/>
        <v>#DIV/0!</v>
      </c>
    </row>
    <row r="65" spans="1:11" x14ac:dyDescent="0.25">
      <c r="A65" s="75">
        <f t="shared" si="2"/>
        <v>4</v>
      </c>
      <c r="B65" s="75">
        <f t="shared" si="3"/>
        <v>6</v>
      </c>
      <c r="C65" s="76">
        <f>'Bid Form 1a'!E66</f>
        <v>0</v>
      </c>
      <c r="D65" s="59"/>
      <c r="E65" s="59"/>
      <c r="F65" s="59"/>
      <c r="G65" s="59"/>
      <c r="H65" s="93" t="e">
        <f t="shared" si="0"/>
        <v>#DIV/0!</v>
      </c>
      <c r="I65" s="59"/>
      <c r="K65" s="81" t="e">
        <f t="shared" si="1"/>
        <v>#DIV/0!</v>
      </c>
    </row>
    <row r="66" spans="1:11" x14ac:dyDescent="0.25">
      <c r="A66" s="75">
        <f t="shared" si="2"/>
        <v>4</v>
      </c>
      <c r="B66" s="75">
        <f t="shared" si="3"/>
        <v>7</v>
      </c>
      <c r="C66" s="76">
        <f>'Bid Form 1a'!E67</f>
        <v>0</v>
      </c>
      <c r="D66" s="59"/>
      <c r="E66" s="59"/>
      <c r="F66" s="59"/>
      <c r="G66" s="59"/>
      <c r="H66" s="93" t="e">
        <f t="shared" si="0"/>
        <v>#DIV/0!</v>
      </c>
      <c r="I66" s="59"/>
      <c r="K66" s="81" t="e">
        <f t="shared" si="1"/>
        <v>#DIV/0!</v>
      </c>
    </row>
    <row r="67" spans="1:11" x14ac:dyDescent="0.25">
      <c r="A67" s="75">
        <f t="shared" si="2"/>
        <v>4</v>
      </c>
      <c r="B67" s="75">
        <f t="shared" si="3"/>
        <v>8</v>
      </c>
      <c r="C67" s="76">
        <f>'Bid Form 1a'!E68</f>
        <v>0</v>
      </c>
      <c r="D67" s="59"/>
      <c r="E67" s="59"/>
      <c r="F67" s="59"/>
      <c r="G67" s="59"/>
      <c r="H67" s="93" t="e">
        <f t="shared" si="0"/>
        <v>#DIV/0!</v>
      </c>
      <c r="I67" s="59"/>
      <c r="K67" s="81" t="e">
        <f t="shared" si="1"/>
        <v>#DIV/0!</v>
      </c>
    </row>
    <row r="68" spans="1:11" x14ac:dyDescent="0.25">
      <c r="A68" s="75">
        <f t="shared" si="2"/>
        <v>4</v>
      </c>
      <c r="B68" s="75">
        <f t="shared" si="3"/>
        <v>9</v>
      </c>
      <c r="C68" s="76">
        <f>'Bid Form 1a'!E69</f>
        <v>0</v>
      </c>
      <c r="D68" s="59"/>
      <c r="E68" s="59"/>
      <c r="F68" s="59"/>
      <c r="G68" s="59"/>
      <c r="H68" s="93" t="e">
        <f t="shared" si="0"/>
        <v>#DIV/0!</v>
      </c>
      <c r="I68" s="59"/>
      <c r="K68" s="81" t="e">
        <f t="shared" si="1"/>
        <v>#DIV/0!</v>
      </c>
    </row>
    <row r="69" spans="1:11" x14ac:dyDescent="0.25">
      <c r="A69" s="75">
        <f t="shared" si="2"/>
        <v>4</v>
      </c>
      <c r="B69" s="75">
        <f t="shared" si="3"/>
        <v>10</v>
      </c>
      <c r="C69" s="76">
        <f>'Bid Form 1a'!E70</f>
        <v>0</v>
      </c>
      <c r="D69" s="59"/>
      <c r="E69" s="59"/>
      <c r="F69" s="59"/>
      <c r="G69" s="59"/>
      <c r="H69" s="93" t="e">
        <f t="shared" si="0"/>
        <v>#DIV/0!</v>
      </c>
      <c r="I69" s="59"/>
      <c r="K69" s="81" t="e">
        <f t="shared" si="1"/>
        <v>#DIV/0!</v>
      </c>
    </row>
    <row r="70" spans="1:11" x14ac:dyDescent="0.25">
      <c r="A70" s="75">
        <f t="shared" si="2"/>
        <v>4</v>
      </c>
      <c r="B70" s="75">
        <f t="shared" si="3"/>
        <v>11</v>
      </c>
      <c r="C70" s="76">
        <f>'Bid Form 1a'!E71</f>
        <v>0</v>
      </c>
      <c r="D70" s="59"/>
      <c r="E70" s="59"/>
      <c r="F70" s="59"/>
      <c r="G70" s="59"/>
      <c r="H70" s="93" t="e">
        <f t="shared" si="0"/>
        <v>#DIV/0!</v>
      </c>
      <c r="I70" s="59"/>
      <c r="K70" s="81" t="e">
        <f t="shared" si="1"/>
        <v>#DIV/0!</v>
      </c>
    </row>
    <row r="71" spans="1:11" x14ac:dyDescent="0.25">
      <c r="A71" s="75">
        <f t="shared" si="2"/>
        <v>4</v>
      </c>
      <c r="B71" s="75">
        <f t="shared" si="3"/>
        <v>12</v>
      </c>
      <c r="C71" s="76">
        <f>'Bid Form 1a'!E72</f>
        <v>0</v>
      </c>
      <c r="D71" s="59"/>
      <c r="E71" s="59"/>
      <c r="F71" s="59"/>
      <c r="G71" s="59"/>
      <c r="H71" s="93" t="e">
        <f t="shared" si="0"/>
        <v>#DIV/0!</v>
      </c>
      <c r="I71" s="59"/>
      <c r="K71" s="81" t="e">
        <f t="shared" si="1"/>
        <v>#DIV/0!</v>
      </c>
    </row>
    <row r="72" spans="1:11" x14ac:dyDescent="0.25">
      <c r="A72" s="75">
        <f t="shared" si="2"/>
        <v>5</v>
      </c>
      <c r="B72" s="75">
        <f t="shared" si="3"/>
        <v>1</v>
      </c>
      <c r="C72" s="76">
        <f>'Bid Form 1a'!E73</f>
        <v>0</v>
      </c>
      <c r="D72" s="59"/>
      <c r="E72" s="59"/>
      <c r="F72" s="59"/>
      <c r="G72" s="59"/>
      <c r="H72" s="93" t="e">
        <f t="shared" si="0"/>
        <v>#DIV/0!</v>
      </c>
      <c r="I72" s="59"/>
      <c r="K72" s="81" t="e">
        <f t="shared" si="1"/>
        <v>#DIV/0!</v>
      </c>
    </row>
    <row r="73" spans="1:11" x14ac:dyDescent="0.25">
      <c r="A73" s="75">
        <f t="shared" si="2"/>
        <v>5</v>
      </c>
      <c r="B73" s="75">
        <f t="shared" si="3"/>
        <v>2</v>
      </c>
      <c r="C73" s="76">
        <f>'Bid Form 1a'!E74</f>
        <v>0</v>
      </c>
      <c r="D73" s="59"/>
      <c r="E73" s="59"/>
      <c r="F73" s="59"/>
      <c r="G73" s="59"/>
      <c r="H73" s="93" t="e">
        <f t="shared" si="0"/>
        <v>#DIV/0!</v>
      </c>
      <c r="I73" s="59"/>
      <c r="K73" s="81" t="e">
        <f t="shared" si="1"/>
        <v>#DIV/0!</v>
      </c>
    </row>
    <row r="74" spans="1:11" x14ac:dyDescent="0.25">
      <c r="A74" s="75">
        <f t="shared" si="2"/>
        <v>5</v>
      </c>
      <c r="B74" s="75">
        <f t="shared" si="3"/>
        <v>3</v>
      </c>
      <c r="C74" s="76">
        <f>'Bid Form 1a'!E75</f>
        <v>0</v>
      </c>
      <c r="D74" s="59"/>
      <c r="E74" s="59"/>
      <c r="F74" s="59"/>
      <c r="G74" s="59"/>
      <c r="H74" s="93" t="e">
        <f t="shared" si="0"/>
        <v>#DIV/0!</v>
      </c>
      <c r="I74" s="59"/>
      <c r="K74" s="81" t="e">
        <f t="shared" si="1"/>
        <v>#DIV/0!</v>
      </c>
    </row>
    <row r="75" spans="1:11" x14ac:dyDescent="0.25">
      <c r="A75" s="75">
        <f t="shared" si="2"/>
        <v>5</v>
      </c>
      <c r="B75" s="75">
        <f t="shared" si="3"/>
        <v>4</v>
      </c>
      <c r="C75" s="76">
        <f>'Bid Form 1a'!E76</f>
        <v>0</v>
      </c>
      <c r="D75" s="59"/>
      <c r="E75" s="59"/>
      <c r="F75" s="59"/>
      <c r="G75" s="59"/>
      <c r="H75" s="93" t="e">
        <f t="shared" si="0"/>
        <v>#DIV/0!</v>
      </c>
      <c r="I75" s="59"/>
      <c r="K75" s="81" t="e">
        <f t="shared" si="1"/>
        <v>#DIV/0!</v>
      </c>
    </row>
    <row r="76" spans="1:11" x14ac:dyDescent="0.25">
      <c r="A76" s="75">
        <f t="shared" si="2"/>
        <v>5</v>
      </c>
      <c r="B76" s="75">
        <f t="shared" si="3"/>
        <v>5</v>
      </c>
      <c r="C76" s="76">
        <f>'Bid Form 1a'!E77</f>
        <v>0</v>
      </c>
      <c r="D76" s="59"/>
      <c r="E76" s="59"/>
      <c r="F76" s="59"/>
      <c r="G76" s="59"/>
      <c r="H76" s="93" t="e">
        <f t="shared" si="0"/>
        <v>#DIV/0!</v>
      </c>
      <c r="I76" s="59"/>
      <c r="K76" s="81" t="e">
        <f t="shared" si="1"/>
        <v>#DIV/0!</v>
      </c>
    </row>
    <row r="77" spans="1:11" x14ac:dyDescent="0.25">
      <c r="A77" s="75">
        <f t="shared" si="2"/>
        <v>5</v>
      </c>
      <c r="B77" s="75">
        <f t="shared" si="3"/>
        <v>6</v>
      </c>
      <c r="C77" s="76">
        <f>'Bid Form 1a'!E78</f>
        <v>0</v>
      </c>
      <c r="D77" s="59"/>
      <c r="E77" s="59"/>
      <c r="F77" s="59"/>
      <c r="G77" s="59"/>
      <c r="H77" s="93" t="e">
        <f t="shared" si="0"/>
        <v>#DIV/0!</v>
      </c>
      <c r="I77" s="59"/>
      <c r="K77" s="81" t="e">
        <f t="shared" si="1"/>
        <v>#DIV/0!</v>
      </c>
    </row>
    <row r="78" spans="1:11" x14ac:dyDescent="0.25">
      <c r="A78" s="75">
        <f t="shared" si="2"/>
        <v>5</v>
      </c>
      <c r="B78" s="75">
        <f t="shared" si="3"/>
        <v>7</v>
      </c>
      <c r="C78" s="76">
        <f>'Bid Form 1a'!E79</f>
        <v>0</v>
      </c>
      <c r="D78" s="59"/>
      <c r="E78" s="59"/>
      <c r="F78" s="59"/>
      <c r="G78" s="59"/>
      <c r="H78" s="93" t="e">
        <f t="shared" si="0"/>
        <v>#DIV/0!</v>
      </c>
      <c r="I78" s="59"/>
      <c r="K78" s="81" t="e">
        <f t="shared" si="1"/>
        <v>#DIV/0!</v>
      </c>
    </row>
    <row r="79" spans="1:11" x14ac:dyDescent="0.25">
      <c r="A79" s="75">
        <f t="shared" si="2"/>
        <v>5</v>
      </c>
      <c r="B79" s="75">
        <f t="shared" si="3"/>
        <v>8</v>
      </c>
      <c r="C79" s="76">
        <f>'Bid Form 1a'!E80</f>
        <v>0</v>
      </c>
      <c r="D79" s="59"/>
      <c r="E79" s="59"/>
      <c r="F79" s="59"/>
      <c r="G79" s="59"/>
      <c r="H79" s="93" t="e">
        <f t="shared" si="0"/>
        <v>#DIV/0!</v>
      </c>
      <c r="I79" s="59"/>
      <c r="K79" s="81" t="e">
        <f t="shared" si="1"/>
        <v>#DIV/0!</v>
      </c>
    </row>
    <row r="80" spans="1:11" x14ac:dyDescent="0.25">
      <c r="A80" s="75">
        <f t="shared" si="2"/>
        <v>5</v>
      </c>
      <c r="B80" s="75">
        <f t="shared" si="3"/>
        <v>9</v>
      </c>
      <c r="C80" s="76">
        <f>'Bid Form 1a'!E81</f>
        <v>0</v>
      </c>
      <c r="D80" s="59"/>
      <c r="E80" s="59"/>
      <c r="F80" s="59"/>
      <c r="G80" s="59"/>
      <c r="H80" s="93" t="e">
        <f t="shared" si="0"/>
        <v>#DIV/0!</v>
      </c>
      <c r="I80" s="59"/>
      <c r="K80" s="81" t="e">
        <f t="shared" si="1"/>
        <v>#DIV/0!</v>
      </c>
    </row>
    <row r="81" spans="1:11" x14ac:dyDescent="0.25">
      <c r="A81" s="75">
        <f t="shared" si="2"/>
        <v>5</v>
      </c>
      <c r="B81" s="75">
        <f t="shared" si="3"/>
        <v>10</v>
      </c>
      <c r="C81" s="76">
        <f>'Bid Form 1a'!E82</f>
        <v>0</v>
      </c>
      <c r="D81" s="59"/>
      <c r="E81" s="59"/>
      <c r="F81" s="59"/>
      <c r="G81" s="59"/>
      <c r="H81" s="93" t="e">
        <f t="shared" si="0"/>
        <v>#DIV/0!</v>
      </c>
      <c r="I81" s="59"/>
      <c r="K81" s="81" t="e">
        <f t="shared" si="1"/>
        <v>#DIV/0!</v>
      </c>
    </row>
    <row r="82" spans="1:11" x14ac:dyDescent="0.25">
      <c r="A82" s="75">
        <f t="shared" si="2"/>
        <v>5</v>
      </c>
      <c r="B82" s="75">
        <f t="shared" si="3"/>
        <v>11</v>
      </c>
      <c r="C82" s="76">
        <f>'Bid Form 1a'!E83</f>
        <v>0</v>
      </c>
      <c r="D82" s="59"/>
      <c r="E82" s="59"/>
      <c r="F82" s="59"/>
      <c r="G82" s="59"/>
      <c r="H82" s="93" t="e">
        <f t="shared" si="0"/>
        <v>#DIV/0!</v>
      </c>
      <c r="I82" s="59"/>
      <c r="K82" s="81" t="e">
        <f t="shared" si="1"/>
        <v>#DIV/0!</v>
      </c>
    </row>
    <row r="83" spans="1:11" x14ac:dyDescent="0.25">
      <c r="A83" s="75">
        <f t="shared" si="2"/>
        <v>5</v>
      </c>
      <c r="B83" s="75">
        <f t="shared" si="3"/>
        <v>12</v>
      </c>
      <c r="C83" s="76">
        <f>'Bid Form 1a'!E84</f>
        <v>0</v>
      </c>
      <c r="D83" s="59"/>
      <c r="E83" s="59"/>
      <c r="F83" s="59"/>
      <c r="G83" s="59"/>
      <c r="H83" s="93" t="e">
        <f t="shared" si="0"/>
        <v>#DIV/0!</v>
      </c>
      <c r="I83" s="59"/>
      <c r="K83" s="81" t="e">
        <f t="shared" si="1"/>
        <v>#DIV/0!</v>
      </c>
    </row>
    <row r="84" spans="1:11" x14ac:dyDescent="0.25">
      <c r="A84" s="75">
        <f t="shared" si="2"/>
        <v>6</v>
      </c>
      <c r="B84" s="75">
        <f t="shared" si="3"/>
        <v>1</v>
      </c>
      <c r="C84" s="76">
        <f>'Bid Form 1a'!E85</f>
        <v>0</v>
      </c>
      <c r="D84" s="59"/>
      <c r="E84" s="59"/>
      <c r="F84" s="59"/>
      <c r="G84" s="59"/>
      <c r="H84" s="93" t="e">
        <f t="shared" si="0"/>
        <v>#DIV/0!</v>
      </c>
      <c r="I84" s="59"/>
      <c r="K84" s="81" t="e">
        <f t="shared" si="1"/>
        <v>#DIV/0!</v>
      </c>
    </row>
    <row r="85" spans="1:11" x14ac:dyDescent="0.25">
      <c r="A85" s="75">
        <f t="shared" si="2"/>
        <v>6</v>
      </c>
      <c r="B85" s="75">
        <f t="shared" si="3"/>
        <v>2</v>
      </c>
      <c r="C85" s="76">
        <f>'Bid Form 1a'!E86</f>
        <v>0</v>
      </c>
      <c r="D85" s="59"/>
      <c r="E85" s="59"/>
      <c r="F85" s="59"/>
      <c r="G85" s="59"/>
      <c r="H85" s="93" t="e">
        <f t="shared" si="0"/>
        <v>#DIV/0!</v>
      </c>
      <c r="I85" s="59"/>
      <c r="K85" s="81" t="e">
        <f t="shared" si="1"/>
        <v>#DIV/0!</v>
      </c>
    </row>
    <row r="86" spans="1:11" x14ac:dyDescent="0.25">
      <c r="A86" s="75">
        <f t="shared" si="2"/>
        <v>6</v>
      </c>
      <c r="B86" s="75">
        <f t="shared" si="3"/>
        <v>3</v>
      </c>
      <c r="C86" s="76">
        <f>'Bid Form 1a'!E87</f>
        <v>0</v>
      </c>
      <c r="D86" s="59"/>
      <c r="E86" s="59"/>
      <c r="F86" s="59"/>
      <c r="G86" s="59"/>
      <c r="H86" s="93" t="e">
        <f t="shared" si="0"/>
        <v>#DIV/0!</v>
      </c>
      <c r="I86" s="59"/>
      <c r="K86" s="81" t="e">
        <f t="shared" si="1"/>
        <v>#DIV/0!</v>
      </c>
    </row>
    <row r="87" spans="1:11" x14ac:dyDescent="0.25">
      <c r="A87" s="75">
        <f t="shared" si="2"/>
        <v>6</v>
      </c>
      <c r="B87" s="75">
        <f t="shared" si="3"/>
        <v>4</v>
      </c>
      <c r="C87" s="76">
        <f>'Bid Form 1a'!E88</f>
        <v>0</v>
      </c>
      <c r="D87" s="59"/>
      <c r="E87" s="59"/>
      <c r="F87" s="59"/>
      <c r="G87" s="59"/>
      <c r="H87" s="93" t="e">
        <f t="shared" si="0"/>
        <v>#DIV/0!</v>
      </c>
      <c r="I87" s="59"/>
      <c r="K87" s="81" t="e">
        <f t="shared" si="1"/>
        <v>#DIV/0!</v>
      </c>
    </row>
    <row r="88" spans="1:11" x14ac:dyDescent="0.25">
      <c r="A88" s="75">
        <f t="shared" si="2"/>
        <v>6</v>
      </c>
      <c r="B88" s="75">
        <f t="shared" si="3"/>
        <v>5</v>
      </c>
      <c r="C88" s="76">
        <f>'Bid Form 1a'!E89</f>
        <v>0</v>
      </c>
      <c r="D88" s="59"/>
      <c r="E88" s="59"/>
      <c r="F88" s="59"/>
      <c r="G88" s="59"/>
      <c r="H88" s="93" t="e">
        <f t="shared" si="0"/>
        <v>#DIV/0!</v>
      </c>
      <c r="I88" s="59"/>
      <c r="K88" s="81" t="e">
        <f t="shared" si="1"/>
        <v>#DIV/0!</v>
      </c>
    </row>
    <row r="89" spans="1:11" x14ac:dyDescent="0.25">
      <c r="A89" s="75">
        <f t="shared" si="2"/>
        <v>6</v>
      </c>
      <c r="B89" s="75">
        <f t="shared" si="3"/>
        <v>6</v>
      </c>
      <c r="C89" s="76">
        <f>'Bid Form 1a'!E90</f>
        <v>0</v>
      </c>
      <c r="D89" s="59"/>
      <c r="E89" s="59"/>
      <c r="F89" s="59"/>
      <c r="G89" s="59"/>
      <c r="H89" s="93" t="e">
        <f t="shared" ref="H89:H143" si="4">I89/C89</f>
        <v>#DIV/0!</v>
      </c>
      <c r="I89" s="59"/>
      <c r="K89" s="81" t="e">
        <f t="shared" ref="K89:K143" si="5">((((D89+E89)*G89)+F89)*H89*I89)/C89</f>
        <v>#DIV/0!</v>
      </c>
    </row>
    <row r="90" spans="1:11" x14ac:dyDescent="0.25">
      <c r="A90" s="75">
        <f t="shared" si="2"/>
        <v>6</v>
      </c>
      <c r="B90" s="75">
        <f t="shared" si="3"/>
        <v>7</v>
      </c>
      <c r="C90" s="76">
        <f>'Bid Form 1a'!E91</f>
        <v>0</v>
      </c>
      <c r="D90" s="59"/>
      <c r="E90" s="59"/>
      <c r="F90" s="59"/>
      <c r="G90" s="59"/>
      <c r="H90" s="93" t="e">
        <f t="shared" si="4"/>
        <v>#DIV/0!</v>
      </c>
      <c r="I90" s="59"/>
      <c r="K90" s="81" t="e">
        <f t="shared" si="5"/>
        <v>#DIV/0!</v>
      </c>
    </row>
    <row r="91" spans="1:11" x14ac:dyDescent="0.25">
      <c r="A91" s="75">
        <f t="shared" si="2"/>
        <v>6</v>
      </c>
      <c r="B91" s="75">
        <f t="shared" si="3"/>
        <v>8</v>
      </c>
      <c r="C91" s="76">
        <f>'Bid Form 1a'!E92</f>
        <v>0</v>
      </c>
      <c r="D91" s="59"/>
      <c r="E91" s="59"/>
      <c r="F91" s="59"/>
      <c r="G91" s="59"/>
      <c r="H91" s="93" t="e">
        <f t="shared" si="4"/>
        <v>#DIV/0!</v>
      </c>
      <c r="I91" s="59"/>
      <c r="K91" s="81" t="e">
        <f t="shared" si="5"/>
        <v>#DIV/0!</v>
      </c>
    </row>
    <row r="92" spans="1:11" x14ac:dyDescent="0.25">
      <c r="A92" s="75">
        <f t="shared" si="2"/>
        <v>6</v>
      </c>
      <c r="B92" s="75">
        <f t="shared" si="3"/>
        <v>9</v>
      </c>
      <c r="C92" s="76">
        <f>'Bid Form 1a'!E93</f>
        <v>0</v>
      </c>
      <c r="D92" s="59"/>
      <c r="E92" s="59"/>
      <c r="F92" s="59"/>
      <c r="G92" s="59"/>
      <c r="H92" s="93" t="e">
        <f t="shared" si="4"/>
        <v>#DIV/0!</v>
      </c>
      <c r="I92" s="59"/>
      <c r="K92" s="81" t="e">
        <f t="shared" si="5"/>
        <v>#DIV/0!</v>
      </c>
    </row>
    <row r="93" spans="1:11" x14ac:dyDescent="0.25">
      <c r="A93" s="75">
        <f t="shared" si="2"/>
        <v>6</v>
      </c>
      <c r="B93" s="75">
        <f t="shared" si="3"/>
        <v>10</v>
      </c>
      <c r="C93" s="76">
        <f>'Bid Form 1a'!E94</f>
        <v>0</v>
      </c>
      <c r="D93" s="59"/>
      <c r="E93" s="59"/>
      <c r="F93" s="59"/>
      <c r="G93" s="59"/>
      <c r="H93" s="93" t="e">
        <f t="shared" si="4"/>
        <v>#DIV/0!</v>
      </c>
      <c r="I93" s="59"/>
      <c r="K93" s="81" t="e">
        <f t="shared" si="5"/>
        <v>#DIV/0!</v>
      </c>
    </row>
    <row r="94" spans="1:11" x14ac:dyDescent="0.25">
      <c r="A94" s="75">
        <f t="shared" si="2"/>
        <v>6</v>
      </c>
      <c r="B94" s="75">
        <f t="shared" si="3"/>
        <v>11</v>
      </c>
      <c r="C94" s="76">
        <f>'Bid Form 1a'!E95</f>
        <v>0</v>
      </c>
      <c r="D94" s="59"/>
      <c r="E94" s="59"/>
      <c r="F94" s="59"/>
      <c r="G94" s="59"/>
      <c r="H94" s="93" t="e">
        <f t="shared" si="4"/>
        <v>#DIV/0!</v>
      </c>
      <c r="I94" s="59"/>
      <c r="K94" s="81" t="e">
        <f t="shared" si="5"/>
        <v>#DIV/0!</v>
      </c>
    </row>
    <row r="95" spans="1:11" x14ac:dyDescent="0.25">
      <c r="A95" s="75">
        <f t="shared" si="2"/>
        <v>6</v>
      </c>
      <c r="B95" s="75">
        <f t="shared" si="3"/>
        <v>12</v>
      </c>
      <c r="C95" s="76">
        <f>'Bid Form 1a'!E96</f>
        <v>0</v>
      </c>
      <c r="D95" s="59"/>
      <c r="E95" s="59"/>
      <c r="F95" s="59"/>
      <c r="G95" s="59"/>
      <c r="H95" s="93" t="e">
        <f t="shared" si="4"/>
        <v>#DIV/0!</v>
      </c>
      <c r="I95" s="59"/>
      <c r="K95" s="81" t="e">
        <f t="shared" si="5"/>
        <v>#DIV/0!</v>
      </c>
    </row>
    <row r="96" spans="1:11" x14ac:dyDescent="0.25">
      <c r="A96" s="75">
        <f t="shared" si="2"/>
        <v>7</v>
      </c>
      <c r="B96" s="75">
        <f t="shared" si="3"/>
        <v>1</v>
      </c>
      <c r="C96" s="76">
        <f>'Bid Form 1a'!E97</f>
        <v>0</v>
      </c>
      <c r="D96" s="59"/>
      <c r="E96" s="59"/>
      <c r="F96" s="59"/>
      <c r="G96" s="59"/>
      <c r="H96" s="93" t="e">
        <f t="shared" si="4"/>
        <v>#DIV/0!</v>
      </c>
      <c r="I96" s="59"/>
      <c r="K96" s="81" t="e">
        <f t="shared" si="5"/>
        <v>#DIV/0!</v>
      </c>
    </row>
    <row r="97" spans="1:11" x14ac:dyDescent="0.25">
      <c r="A97" s="75">
        <f t="shared" si="2"/>
        <v>7</v>
      </c>
      <c r="B97" s="75">
        <f t="shared" si="3"/>
        <v>2</v>
      </c>
      <c r="C97" s="76">
        <f>'Bid Form 1a'!E98</f>
        <v>0</v>
      </c>
      <c r="D97" s="59"/>
      <c r="E97" s="59"/>
      <c r="F97" s="59"/>
      <c r="G97" s="59"/>
      <c r="H97" s="93" t="e">
        <f t="shared" si="4"/>
        <v>#DIV/0!</v>
      </c>
      <c r="I97" s="59"/>
      <c r="K97" s="81" t="e">
        <f t="shared" si="5"/>
        <v>#DIV/0!</v>
      </c>
    </row>
    <row r="98" spans="1:11" x14ac:dyDescent="0.25">
      <c r="A98" s="75">
        <f t="shared" si="2"/>
        <v>7</v>
      </c>
      <c r="B98" s="75">
        <f t="shared" si="3"/>
        <v>3</v>
      </c>
      <c r="C98" s="76">
        <f>'Bid Form 1a'!E99</f>
        <v>0</v>
      </c>
      <c r="D98" s="59"/>
      <c r="E98" s="59"/>
      <c r="F98" s="59"/>
      <c r="G98" s="59"/>
      <c r="H98" s="93" t="e">
        <f t="shared" si="4"/>
        <v>#DIV/0!</v>
      </c>
      <c r="I98" s="59"/>
      <c r="K98" s="81" t="e">
        <f t="shared" si="5"/>
        <v>#DIV/0!</v>
      </c>
    </row>
    <row r="99" spans="1:11" x14ac:dyDescent="0.25">
      <c r="A99" s="75">
        <f t="shared" si="2"/>
        <v>7</v>
      </c>
      <c r="B99" s="75">
        <f t="shared" si="3"/>
        <v>4</v>
      </c>
      <c r="C99" s="76">
        <f>'Bid Form 1a'!E100</f>
        <v>0</v>
      </c>
      <c r="D99" s="59"/>
      <c r="E99" s="59"/>
      <c r="F99" s="59"/>
      <c r="G99" s="59"/>
      <c r="H99" s="93" t="e">
        <f t="shared" si="4"/>
        <v>#DIV/0!</v>
      </c>
      <c r="I99" s="59"/>
      <c r="K99" s="81" t="e">
        <f t="shared" si="5"/>
        <v>#DIV/0!</v>
      </c>
    </row>
    <row r="100" spans="1:11" x14ac:dyDescent="0.25">
      <c r="A100" s="75">
        <f t="shared" si="2"/>
        <v>7</v>
      </c>
      <c r="B100" s="75">
        <f t="shared" si="3"/>
        <v>5</v>
      </c>
      <c r="C100" s="76">
        <f>'Bid Form 1a'!E101</f>
        <v>0</v>
      </c>
      <c r="D100" s="59"/>
      <c r="E100" s="59"/>
      <c r="F100" s="59"/>
      <c r="G100" s="59"/>
      <c r="H100" s="93" t="e">
        <f t="shared" si="4"/>
        <v>#DIV/0!</v>
      </c>
      <c r="I100" s="59"/>
      <c r="K100" s="81" t="e">
        <f t="shared" si="5"/>
        <v>#DIV/0!</v>
      </c>
    </row>
    <row r="101" spans="1:11" x14ac:dyDescent="0.25">
      <c r="A101" s="75">
        <f t="shared" ref="A101:A143" si="6">A89+1</f>
        <v>7</v>
      </c>
      <c r="B101" s="75">
        <f t="shared" ref="B101:B143" si="7">B89</f>
        <v>6</v>
      </c>
      <c r="C101" s="76">
        <f>'Bid Form 1a'!E102</f>
        <v>0</v>
      </c>
      <c r="D101" s="59"/>
      <c r="E101" s="59"/>
      <c r="F101" s="59"/>
      <c r="G101" s="59"/>
      <c r="H101" s="93" t="e">
        <f t="shared" si="4"/>
        <v>#DIV/0!</v>
      </c>
      <c r="I101" s="59"/>
      <c r="K101" s="81" t="e">
        <f t="shared" si="5"/>
        <v>#DIV/0!</v>
      </c>
    </row>
    <row r="102" spans="1:11" x14ac:dyDescent="0.25">
      <c r="A102" s="75">
        <f t="shared" si="6"/>
        <v>7</v>
      </c>
      <c r="B102" s="75">
        <f t="shared" si="7"/>
        <v>7</v>
      </c>
      <c r="C102" s="76">
        <f>'Bid Form 1a'!E103</f>
        <v>0</v>
      </c>
      <c r="D102" s="59"/>
      <c r="E102" s="59"/>
      <c r="F102" s="59"/>
      <c r="G102" s="59"/>
      <c r="H102" s="93" t="e">
        <f t="shared" si="4"/>
        <v>#DIV/0!</v>
      </c>
      <c r="I102" s="59"/>
      <c r="K102" s="81" t="e">
        <f t="shared" si="5"/>
        <v>#DIV/0!</v>
      </c>
    </row>
    <row r="103" spans="1:11" x14ac:dyDescent="0.25">
      <c r="A103" s="75">
        <f t="shared" si="6"/>
        <v>7</v>
      </c>
      <c r="B103" s="75">
        <f t="shared" si="7"/>
        <v>8</v>
      </c>
      <c r="C103" s="76">
        <f>'Bid Form 1a'!E104</f>
        <v>0</v>
      </c>
      <c r="D103" s="59"/>
      <c r="E103" s="59"/>
      <c r="F103" s="59"/>
      <c r="G103" s="59"/>
      <c r="H103" s="93" t="e">
        <f t="shared" si="4"/>
        <v>#DIV/0!</v>
      </c>
      <c r="I103" s="59"/>
      <c r="K103" s="81" t="e">
        <f t="shared" si="5"/>
        <v>#DIV/0!</v>
      </c>
    </row>
    <row r="104" spans="1:11" x14ac:dyDescent="0.25">
      <c r="A104" s="75">
        <f t="shared" si="6"/>
        <v>7</v>
      </c>
      <c r="B104" s="75">
        <f t="shared" si="7"/>
        <v>9</v>
      </c>
      <c r="C104" s="76">
        <f>'Bid Form 1a'!E105</f>
        <v>0</v>
      </c>
      <c r="D104" s="59"/>
      <c r="E104" s="59"/>
      <c r="F104" s="59"/>
      <c r="G104" s="59"/>
      <c r="H104" s="93" t="e">
        <f t="shared" si="4"/>
        <v>#DIV/0!</v>
      </c>
      <c r="I104" s="59"/>
      <c r="K104" s="81" t="e">
        <f t="shared" si="5"/>
        <v>#DIV/0!</v>
      </c>
    </row>
    <row r="105" spans="1:11" x14ac:dyDescent="0.25">
      <c r="A105" s="75">
        <f t="shared" si="6"/>
        <v>7</v>
      </c>
      <c r="B105" s="75">
        <f t="shared" si="7"/>
        <v>10</v>
      </c>
      <c r="C105" s="76">
        <f>'Bid Form 1a'!E106</f>
        <v>0</v>
      </c>
      <c r="D105" s="59"/>
      <c r="E105" s="59"/>
      <c r="F105" s="59"/>
      <c r="G105" s="59"/>
      <c r="H105" s="93" t="e">
        <f t="shared" si="4"/>
        <v>#DIV/0!</v>
      </c>
      <c r="I105" s="59"/>
      <c r="K105" s="81" t="e">
        <f t="shared" si="5"/>
        <v>#DIV/0!</v>
      </c>
    </row>
    <row r="106" spans="1:11" x14ac:dyDescent="0.25">
      <c r="A106" s="75">
        <f t="shared" si="6"/>
        <v>7</v>
      </c>
      <c r="B106" s="75">
        <f t="shared" si="7"/>
        <v>11</v>
      </c>
      <c r="C106" s="76">
        <f>'Bid Form 1a'!E107</f>
        <v>0</v>
      </c>
      <c r="D106" s="59"/>
      <c r="E106" s="59"/>
      <c r="F106" s="59"/>
      <c r="G106" s="59"/>
      <c r="H106" s="93" t="e">
        <f t="shared" si="4"/>
        <v>#DIV/0!</v>
      </c>
      <c r="I106" s="59"/>
      <c r="K106" s="81" t="e">
        <f t="shared" si="5"/>
        <v>#DIV/0!</v>
      </c>
    </row>
    <row r="107" spans="1:11" x14ac:dyDescent="0.25">
      <c r="A107" s="75">
        <f t="shared" si="6"/>
        <v>7</v>
      </c>
      <c r="B107" s="75">
        <f t="shared" si="7"/>
        <v>12</v>
      </c>
      <c r="C107" s="76">
        <f>'Bid Form 1a'!E108</f>
        <v>0</v>
      </c>
      <c r="D107" s="59"/>
      <c r="E107" s="59"/>
      <c r="F107" s="59"/>
      <c r="G107" s="59"/>
      <c r="H107" s="93" t="e">
        <f t="shared" si="4"/>
        <v>#DIV/0!</v>
      </c>
      <c r="I107" s="59"/>
      <c r="K107" s="81" t="e">
        <f t="shared" si="5"/>
        <v>#DIV/0!</v>
      </c>
    </row>
    <row r="108" spans="1:11" x14ac:dyDescent="0.25">
      <c r="A108" s="75">
        <f t="shared" si="6"/>
        <v>8</v>
      </c>
      <c r="B108" s="75">
        <f t="shared" si="7"/>
        <v>1</v>
      </c>
      <c r="C108" s="76">
        <f>'Bid Form 1a'!E109</f>
        <v>0</v>
      </c>
      <c r="D108" s="59"/>
      <c r="E108" s="59"/>
      <c r="F108" s="59"/>
      <c r="G108" s="59"/>
      <c r="H108" s="93" t="e">
        <f t="shared" si="4"/>
        <v>#DIV/0!</v>
      </c>
      <c r="I108" s="59"/>
      <c r="K108" s="81" t="e">
        <f t="shared" si="5"/>
        <v>#DIV/0!</v>
      </c>
    </row>
    <row r="109" spans="1:11" x14ac:dyDescent="0.25">
      <c r="A109" s="75">
        <f t="shared" si="6"/>
        <v>8</v>
      </c>
      <c r="B109" s="75">
        <f t="shared" si="7"/>
        <v>2</v>
      </c>
      <c r="C109" s="76">
        <f>'Bid Form 1a'!E110</f>
        <v>0</v>
      </c>
      <c r="D109" s="59"/>
      <c r="E109" s="59"/>
      <c r="F109" s="59"/>
      <c r="G109" s="59"/>
      <c r="H109" s="93" t="e">
        <f t="shared" si="4"/>
        <v>#DIV/0!</v>
      </c>
      <c r="I109" s="59"/>
      <c r="K109" s="81" t="e">
        <f t="shared" si="5"/>
        <v>#DIV/0!</v>
      </c>
    </row>
    <row r="110" spans="1:11" x14ac:dyDescent="0.25">
      <c r="A110" s="75">
        <f t="shared" si="6"/>
        <v>8</v>
      </c>
      <c r="B110" s="75">
        <f t="shared" si="7"/>
        <v>3</v>
      </c>
      <c r="C110" s="76">
        <f>'Bid Form 1a'!E111</f>
        <v>0</v>
      </c>
      <c r="D110" s="59"/>
      <c r="E110" s="59"/>
      <c r="F110" s="59"/>
      <c r="G110" s="59"/>
      <c r="H110" s="93" t="e">
        <f t="shared" si="4"/>
        <v>#DIV/0!</v>
      </c>
      <c r="I110" s="59"/>
      <c r="K110" s="81" t="e">
        <f t="shared" si="5"/>
        <v>#DIV/0!</v>
      </c>
    </row>
    <row r="111" spans="1:11" x14ac:dyDescent="0.25">
      <c r="A111" s="75">
        <f t="shared" si="6"/>
        <v>8</v>
      </c>
      <c r="B111" s="75">
        <f t="shared" si="7"/>
        <v>4</v>
      </c>
      <c r="C111" s="76">
        <f>'Bid Form 1a'!E112</f>
        <v>0</v>
      </c>
      <c r="D111" s="59"/>
      <c r="E111" s="59"/>
      <c r="F111" s="59"/>
      <c r="G111" s="59"/>
      <c r="H111" s="93" t="e">
        <f t="shared" si="4"/>
        <v>#DIV/0!</v>
      </c>
      <c r="I111" s="59"/>
      <c r="K111" s="81" t="e">
        <f t="shared" si="5"/>
        <v>#DIV/0!</v>
      </c>
    </row>
    <row r="112" spans="1:11" x14ac:dyDescent="0.25">
      <c r="A112" s="75">
        <f t="shared" si="6"/>
        <v>8</v>
      </c>
      <c r="B112" s="75">
        <f t="shared" si="7"/>
        <v>5</v>
      </c>
      <c r="C112" s="76">
        <f>'Bid Form 1a'!E113</f>
        <v>0</v>
      </c>
      <c r="D112" s="59"/>
      <c r="E112" s="59"/>
      <c r="F112" s="59"/>
      <c r="G112" s="59"/>
      <c r="H112" s="93" t="e">
        <f t="shared" si="4"/>
        <v>#DIV/0!</v>
      </c>
      <c r="I112" s="59"/>
      <c r="K112" s="81" t="e">
        <f t="shared" si="5"/>
        <v>#DIV/0!</v>
      </c>
    </row>
    <row r="113" spans="1:11" x14ac:dyDescent="0.25">
      <c r="A113" s="75">
        <f t="shared" si="6"/>
        <v>8</v>
      </c>
      <c r="B113" s="75">
        <f t="shared" si="7"/>
        <v>6</v>
      </c>
      <c r="C113" s="76">
        <f>'Bid Form 1a'!E114</f>
        <v>0</v>
      </c>
      <c r="D113" s="59"/>
      <c r="E113" s="59"/>
      <c r="F113" s="59"/>
      <c r="G113" s="59"/>
      <c r="H113" s="93" t="e">
        <f t="shared" si="4"/>
        <v>#DIV/0!</v>
      </c>
      <c r="I113" s="59"/>
      <c r="K113" s="81" t="e">
        <f t="shared" si="5"/>
        <v>#DIV/0!</v>
      </c>
    </row>
    <row r="114" spans="1:11" x14ac:dyDescent="0.25">
      <c r="A114" s="75">
        <f t="shared" si="6"/>
        <v>8</v>
      </c>
      <c r="B114" s="75">
        <f t="shared" si="7"/>
        <v>7</v>
      </c>
      <c r="C114" s="76">
        <f>'Bid Form 1a'!E115</f>
        <v>0</v>
      </c>
      <c r="D114" s="59"/>
      <c r="E114" s="59"/>
      <c r="F114" s="59"/>
      <c r="G114" s="59"/>
      <c r="H114" s="93" t="e">
        <f t="shared" si="4"/>
        <v>#DIV/0!</v>
      </c>
      <c r="I114" s="59"/>
      <c r="K114" s="81" t="e">
        <f t="shared" si="5"/>
        <v>#DIV/0!</v>
      </c>
    </row>
    <row r="115" spans="1:11" x14ac:dyDescent="0.25">
      <c r="A115" s="75">
        <f t="shared" si="6"/>
        <v>8</v>
      </c>
      <c r="B115" s="75">
        <f t="shared" si="7"/>
        <v>8</v>
      </c>
      <c r="C115" s="76">
        <f>'Bid Form 1a'!E116</f>
        <v>0</v>
      </c>
      <c r="D115" s="59"/>
      <c r="E115" s="59"/>
      <c r="F115" s="59"/>
      <c r="G115" s="59"/>
      <c r="H115" s="93" t="e">
        <f t="shared" si="4"/>
        <v>#DIV/0!</v>
      </c>
      <c r="I115" s="59"/>
      <c r="K115" s="81" t="e">
        <f t="shared" si="5"/>
        <v>#DIV/0!</v>
      </c>
    </row>
    <row r="116" spans="1:11" x14ac:dyDescent="0.25">
      <c r="A116" s="75">
        <f t="shared" si="6"/>
        <v>8</v>
      </c>
      <c r="B116" s="75">
        <f t="shared" si="7"/>
        <v>9</v>
      </c>
      <c r="C116" s="76">
        <f>'Bid Form 1a'!E117</f>
        <v>0</v>
      </c>
      <c r="D116" s="59"/>
      <c r="E116" s="59"/>
      <c r="F116" s="59"/>
      <c r="G116" s="59"/>
      <c r="H116" s="93" t="e">
        <f t="shared" si="4"/>
        <v>#DIV/0!</v>
      </c>
      <c r="I116" s="59"/>
      <c r="K116" s="81" t="e">
        <f t="shared" si="5"/>
        <v>#DIV/0!</v>
      </c>
    </row>
    <row r="117" spans="1:11" x14ac:dyDescent="0.25">
      <c r="A117" s="75">
        <f t="shared" si="6"/>
        <v>8</v>
      </c>
      <c r="B117" s="75">
        <f t="shared" si="7"/>
        <v>10</v>
      </c>
      <c r="C117" s="76">
        <f>'Bid Form 1a'!E118</f>
        <v>0</v>
      </c>
      <c r="D117" s="59"/>
      <c r="E117" s="59"/>
      <c r="F117" s="59"/>
      <c r="G117" s="59"/>
      <c r="H117" s="93" t="e">
        <f t="shared" si="4"/>
        <v>#DIV/0!</v>
      </c>
      <c r="I117" s="59"/>
      <c r="K117" s="81" t="e">
        <f t="shared" si="5"/>
        <v>#DIV/0!</v>
      </c>
    </row>
    <row r="118" spans="1:11" x14ac:dyDescent="0.25">
      <c r="A118" s="75">
        <f t="shared" si="6"/>
        <v>8</v>
      </c>
      <c r="B118" s="75">
        <f t="shared" si="7"/>
        <v>11</v>
      </c>
      <c r="C118" s="76">
        <f>'Bid Form 1a'!E119</f>
        <v>0</v>
      </c>
      <c r="D118" s="59"/>
      <c r="E118" s="59"/>
      <c r="F118" s="59"/>
      <c r="G118" s="59"/>
      <c r="H118" s="93" t="e">
        <f t="shared" si="4"/>
        <v>#DIV/0!</v>
      </c>
      <c r="I118" s="59"/>
      <c r="K118" s="81" t="e">
        <f t="shared" si="5"/>
        <v>#DIV/0!</v>
      </c>
    </row>
    <row r="119" spans="1:11" x14ac:dyDescent="0.25">
      <c r="A119" s="75">
        <f t="shared" si="6"/>
        <v>8</v>
      </c>
      <c r="B119" s="75">
        <f t="shared" si="7"/>
        <v>12</v>
      </c>
      <c r="C119" s="76">
        <f>'Bid Form 1a'!E120</f>
        <v>0</v>
      </c>
      <c r="D119" s="59"/>
      <c r="E119" s="59"/>
      <c r="F119" s="59"/>
      <c r="G119" s="59"/>
      <c r="H119" s="93" t="e">
        <f t="shared" si="4"/>
        <v>#DIV/0!</v>
      </c>
      <c r="I119" s="59"/>
      <c r="K119" s="81" t="e">
        <f t="shared" si="5"/>
        <v>#DIV/0!</v>
      </c>
    </row>
    <row r="120" spans="1:11" x14ac:dyDescent="0.25">
      <c r="A120" s="75">
        <f t="shared" si="6"/>
        <v>9</v>
      </c>
      <c r="B120" s="75">
        <f t="shared" si="7"/>
        <v>1</v>
      </c>
      <c r="C120" s="76">
        <f>'Bid Form 1a'!E121</f>
        <v>0</v>
      </c>
      <c r="D120" s="59"/>
      <c r="E120" s="59"/>
      <c r="F120" s="59"/>
      <c r="G120" s="59"/>
      <c r="H120" s="93" t="e">
        <f t="shared" si="4"/>
        <v>#DIV/0!</v>
      </c>
      <c r="I120" s="59"/>
      <c r="K120" s="81" t="e">
        <f t="shared" si="5"/>
        <v>#DIV/0!</v>
      </c>
    </row>
    <row r="121" spans="1:11" x14ac:dyDescent="0.25">
      <c r="A121" s="75">
        <f t="shared" si="6"/>
        <v>9</v>
      </c>
      <c r="B121" s="75">
        <f t="shared" si="7"/>
        <v>2</v>
      </c>
      <c r="C121" s="76">
        <f>'Bid Form 1a'!E122</f>
        <v>0</v>
      </c>
      <c r="D121" s="59"/>
      <c r="E121" s="59"/>
      <c r="F121" s="59"/>
      <c r="G121" s="59"/>
      <c r="H121" s="93" t="e">
        <f t="shared" si="4"/>
        <v>#DIV/0!</v>
      </c>
      <c r="I121" s="59"/>
      <c r="K121" s="81" t="e">
        <f t="shared" si="5"/>
        <v>#DIV/0!</v>
      </c>
    </row>
    <row r="122" spans="1:11" x14ac:dyDescent="0.25">
      <c r="A122" s="75">
        <f t="shared" si="6"/>
        <v>9</v>
      </c>
      <c r="B122" s="75">
        <f t="shared" si="7"/>
        <v>3</v>
      </c>
      <c r="C122" s="76">
        <f>'Bid Form 1a'!E123</f>
        <v>0</v>
      </c>
      <c r="D122" s="59"/>
      <c r="E122" s="59"/>
      <c r="F122" s="59"/>
      <c r="G122" s="59"/>
      <c r="H122" s="93" t="e">
        <f t="shared" si="4"/>
        <v>#DIV/0!</v>
      </c>
      <c r="I122" s="59"/>
      <c r="K122" s="81" t="e">
        <f t="shared" si="5"/>
        <v>#DIV/0!</v>
      </c>
    </row>
    <row r="123" spans="1:11" x14ac:dyDescent="0.25">
      <c r="A123" s="75">
        <f t="shared" si="6"/>
        <v>9</v>
      </c>
      <c r="B123" s="75">
        <f t="shared" si="7"/>
        <v>4</v>
      </c>
      <c r="C123" s="76">
        <f>'Bid Form 1a'!E124</f>
        <v>0</v>
      </c>
      <c r="D123" s="59"/>
      <c r="E123" s="59"/>
      <c r="F123" s="59"/>
      <c r="G123" s="59"/>
      <c r="H123" s="93" t="e">
        <f t="shared" si="4"/>
        <v>#DIV/0!</v>
      </c>
      <c r="I123" s="59"/>
      <c r="K123" s="81" t="e">
        <f t="shared" si="5"/>
        <v>#DIV/0!</v>
      </c>
    </row>
    <row r="124" spans="1:11" x14ac:dyDescent="0.25">
      <c r="A124" s="75">
        <f t="shared" si="6"/>
        <v>9</v>
      </c>
      <c r="B124" s="75">
        <f t="shared" si="7"/>
        <v>5</v>
      </c>
      <c r="C124" s="76">
        <f>'Bid Form 1a'!E125</f>
        <v>0</v>
      </c>
      <c r="D124" s="59"/>
      <c r="E124" s="59"/>
      <c r="F124" s="59"/>
      <c r="G124" s="59"/>
      <c r="H124" s="93" t="e">
        <f t="shared" si="4"/>
        <v>#DIV/0!</v>
      </c>
      <c r="I124" s="59"/>
      <c r="K124" s="81" t="e">
        <f t="shared" si="5"/>
        <v>#DIV/0!</v>
      </c>
    </row>
    <row r="125" spans="1:11" x14ac:dyDescent="0.25">
      <c r="A125" s="75">
        <f t="shared" si="6"/>
        <v>9</v>
      </c>
      <c r="B125" s="75">
        <f t="shared" si="7"/>
        <v>6</v>
      </c>
      <c r="C125" s="76">
        <f>'Bid Form 1a'!E126</f>
        <v>0</v>
      </c>
      <c r="D125" s="59"/>
      <c r="E125" s="59"/>
      <c r="F125" s="59"/>
      <c r="G125" s="59"/>
      <c r="H125" s="93" t="e">
        <f t="shared" si="4"/>
        <v>#DIV/0!</v>
      </c>
      <c r="I125" s="59"/>
      <c r="K125" s="81" t="e">
        <f t="shared" si="5"/>
        <v>#DIV/0!</v>
      </c>
    </row>
    <row r="126" spans="1:11" x14ac:dyDescent="0.25">
      <c r="A126" s="75">
        <f t="shared" si="6"/>
        <v>9</v>
      </c>
      <c r="B126" s="75">
        <f t="shared" si="7"/>
        <v>7</v>
      </c>
      <c r="C126" s="76">
        <f>'Bid Form 1a'!E127</f>
        <v>0</v>
      </c>
      <c r="D126" s="59"/>
      <c r="E126" s="59"/>
      <c r="F126" s="59"/>
      <c r="G126" s="59"/>
      <c r="H126" s="93" t="e">
        <f t="shared" si="4"/>
        <v>#DIV/0!</v>
      </c>
      <c r="I126" s="59"/>
      <c r="K126" s="81" t="e">
        <f t="shared" si="5"/>
        <v>#DIV/0!</v>
      </c>
    </row>
    <row r="127" spans="1:11" x14ac:dyDescent="0.25">
      <c r="A127" s="75">
        <f t="shared" si="6"/>
        <v>9</v>
      </c>
      <c r="B127" s="75">
        <f t="shared" si="7"/>
        <v>8</v>
      </c>
      <c r="C127" s="76">
        <f>'Bid Form 1a'!E128</f>
        <v>0</v>
      </c>
      <c r="D127" s="59"/>
      <c r="E127" s="59"/>
      <c r="F127" s="59"/>
      <c r="G127" s="59"/>
      <c r="H127" s="93" t="e">
        <f t="shared" si="4"/>
        <v>#DIV/0!</v>
      </c>
      <c r="I127" s="59"/>
      <c r="K127" s="81" t="e">
        <f t="shared" si="5"/>
        <v>#DIV/0!</v>
      </c>
    </row>
    <row r="128" spans="1:11" x14ac:dyDescent="0.25">
      <c r="A128" s="75">
        <f t="shared" si="6"/>
        <v>9</v>
      </c>
      <c r="B128" s="75">
        <f t="shared" si="7"/>
        <v>9</v>
      </c>
      <c r="C128" s="76">
        <f>'Bid Form 1a'!E129</f>
        <v>0</v>
      </c>
      <c r="D128" s="59"/>
      <c r="E128" s="59"/>
      <c r="F128" s="59"/>
      <c r="G128" s="59"/>
      <c r="H128" s="93" t="e">
        <f t="shared" si="4"/>
        <v>#DIV/0!</v>
      </c>
      <c r="I128" s="59"/>
      <c r="K128" s="81" t="e">
        <f t="shared" si="5"/>
        <v>#DIV/0!</v>
      </c>
    </row>
    <row r="129" spans="1:11" x14ac:dyDescent="0.25">
      <c r="A129" s="75">
        <f t="shared" si="6"/>
        <v>9</v>
      </c>
      <c r="B129" s="75">
        <f t="shared" si="7"/>
        <v>10</v>
      </c>
      <c r="C129" s="76">
        <f>'Bid Form 1a'!E130</f>
        <v>0</v>
      </c>
      <c r="D129" s="59"/>
      <c r="E129" s="59"/>
      <c r="F129" s="59"/>
      <c r="G129" s="59"/>
      <c r="H129" s="93" t="e">
        <f t="shared" si="4"/>
        <v>#DIV/0!</v>
      </c>
      <c r="I129" s="59"/>
      <c r="K129" s="81" t="e">
        <f t="shared" si="5"/>
        <v>#DIV/0!</v>
      </c>
    </row>
    <row r="130" spans="1:11" x14ac:dyDescent="0.25">
      <c r="A130" s="75">
        <f t="shared" si="6"/>
        <v>9</v>
      </c>
      <c r="B130" s="75">
        <f t="shared" si="7"/>
        <v>11</v>
      </c>
      <c r="C130" s="76">
        <f>'Bid Form 1a'!E131</f>
        <v>0</v>
      </c>
      <c r="D130" s="59"/>
      <c r="E130" s="59"/>
      <c r="F130" s="59"/>
      <c r="G130" s="59"/>
      <c r="H130" s="93" t="e">
        <f t="shared" si="4"/>
        <v>#DIV/0!</v>
      </c>
      <c r="I130" s="59"/>
      <c r="K130" s="81" t="e">
        <f t="shared" si="5"/>
        <v>#DIV/0!</v>
      </c>
    </row>
    <row r="131" spans="1:11" x14ac:dyDescent="0.25">
      <c r="A131" s="75">
        <f t="shared" si="6"/>
        <v>9</v>
      </c>
      <c r="B131" s="75">
        <f t="shared" si="7"/>
        <v>12</v>
      </c>
      <c r="C131" s="76">
        <f>'Bid Form 1a'!E132</f>
        <v>0</v>
      </c>
      <c r="D131" s="59"/>
      <c r="E131" s="59"/>
      <c r="F131" s="59"/>
      <c r="G131" s="59"/>
      <c r="H131" s="93" t="e">
        <f t="shared" si="4"/>
        <v>#DIV/0!</v>
      </c>
      <c r="I131" s="59"/>
      <c r="K131" s="81" t="e">
        <f t="shared" si="5"/>
        <v>#DIV/0!</v>
      </c>
    </row>
    <row r="132" spans="1:11" x14ac:dyDescent="0.25">
      <c r="A132" s="75">
        <f t="shared" si="6"/>
        <v>10</v>
      </c>
      <c r="B132" s="75">
        <f t="shared" si="7"/>
        <v>1</v>
      </c>
      <c r="C132" s="76">
        <f>'Bid Form 1a'!E133</f>
        <v>0</v>
      </c>
      <c r="D132" s="59"/>
      <c r="E132" s="59"/>
      <c r="F132" s="59"/>
      <c r="G132" s="59"/>
      <c r="H132" s="93" t="e">
        <f t="shared" si="4"/>
        <v>#DIV/0!</v>
      </c>
      <c r="I132" s="59"/>
      <c r="K132" s="81" t="e">
        <f t="shared" si="5"/>
        <v>#DIV/0!</v>
      </c>
    </row>
    <row r="133" spans="1:11" x14ac:dyDescent="0.25">
      <c r="A133" s="75">
        <f t="shared" si="6"/>
        <v>10</v>
      </c>
      <c r="B133" s="75">
        <f t="shared" si="7"/>
        <v>2</v>
      </c>
      <c r="C133" s="76">
        <f>'Bid Form 1a'!E134</f>
        <v>0</v>
      </c>
      <c r="D133" s="59"/>
      <c r="E133" s="59"/>
      <c r="F133" s="59"/>
      <c r="G133" s="59"/>
      <c r="H133" s="93" t="e">
        <f t="shared" si="4"/>
        <v>#DIV/0!</v>
      </c>
      <c r="I133" s="59"/>
      <c r="K133" s="81" t="e">
        <f t="shared" si="5"/>
        <v>#DIV/0!</v>
      </c>
    </row>
    <row r="134" spans="1:11" x14ac:dyDescent="0.25">
      <c r="A134" s="75">
        <f t="shared" si="6"/>
        <v>10</v>
      </c>
      <c r="B134" s="75">
        <f t="shared" si="7"/>
        <v>3</v>
      </c>
      <c r="C134" s="76">
        <f>'Bid Form 1a'!E135</f>
        <v>0</v>
      </c>
      <c r="D134" s="59"/>
      <c r="E134" s="59"/>
      <c r="F134" s="59"/>
      <c r="G134" s="59"/>
      <c r="H134" s="93" t="e">
        <f t="shared" si="4"/>
        <v>#DIV/0!</v>
      </c>
      <c r="I134" s="59"/>
      <c r="K134" s="81" t="e">
        <f t="shared" si="5"/>
        <v>#DIV/0!</v>
      </c>
    </row>
    <row r="135" spans="1:11" x14ac:dyDescent="0.25">
      <c r="A135" s="75">
        <f t="shared" si="6"/>
        <v>10</v>
      </c>
      <c r="B135" s="75">
        <f t="shared" si="7"/>
        <v>4</v>
      </c>
      <c r="C135" s="76">
        <f>'Bid Form 1a'!E136</f>
        <v>0</v>
      </c>
      <c r="D135" s="59"/>
      <c r="E135" s="59"/>
      <c r="F135" s="59"/>
      <c r="G135" s="59"/>
      <c r="H135" s="93" t="e">
        <f t="shared" si="4"/>
        <v>#DIV/0!</v>
      </c>
      <c r="I135" s="59"/>
      <c r="K135" s="81" t="e">
        <f t="shared" si="5"/>
        <v>#DIV/0!</v>
      </c>
    </row>
    <row r="136" spans="1:11" x14ac:dyDescent="0.25">
      <c r="A136" s="75">
        <f t="shared" si="6"/>
        <v>10</v>
      </c>
      <c r="B136" s="75">
        <f t="shared" si="7"/>
        <v>5</v>
      </c>
      <c r="C136" s="76">
        <f>'Bid Form 1a'!E137</f>
        <v>0</v>
      </c>
      <c r="D136" s="59"/>
      <c r="E136" s="59"/>
      <c r="F136" s="59"/>
      <c r="G136" s="59"/>
      <c r="H136" s="93" t="e">
        <f t="shared" si="4"/>
        <v>#DIV/0!</v>
      </c>
      <c r="I136" s="59"/>
      <c r="K136" s="81" t="e">
        <f t="shared" si="5"/>
        <v>#DIV/0!</v>
      </c>
    </row>
    <row r="137" spans="1:11" x14ac:dyDescent="0.25">
      <c r="A137" s="75">
        <f t="shared" si="6"/>
        <v>10</v>
      </c>
      <c r="B137" s="75">
        <f t="shared" si="7"/>
        <v>6</v>
      </c>
      <c r="C137" s="76">
        <f>'Bid Form 1a'!E138</f>
        <v>0</v>
      </c>
      <c r="D137" s="59"/>
      <c r="E137" s="59"/>
      <c r="F137" s="59"/>
      <c r="G137" s="59"/>
      <c r="H137" s="93" t="e">
        <f t="shared" si="4"/>
        <v>#DIV/0!</v>
      </c>
      <c r="I137" s="59"/>
      <c r="K137" s="81" t="e">
        <f t="shared" si="5"/>
        <v>#DIV/0!</v>
      </c>
    </row>
    <row r="138" spans="1:11" x14ac:dyDescent="0.25">
      <c r="A138" s="75">
        <f t="shared" si="6"/>
        <v>10</v>
      </c>
      <c r="B138" s="75">
        <f t="shared" si="7"/>
        <v>7</v>
      </c>
      <c r="C138" s="76">
        <f>'Bid Form 1a'!E139</f>
        <v>0</v>
      </c>
      <c r="D138" s="59"/>
      <c r="E138" s="59"/>
      <c r="F138" s="59"/>
      <c r="G138" s="59"/>
      <c r="H138" s="93" t="e">
        <f t="shared" si="4"/>
        <v>#DIV/0!</v>
      </c>
      <c r="I138" s="59"/>
      <c r="K138" s="81" t="e">
        <f t="shared" si="5"/>
        <v>#DIV/0!</v>
      </c>
    </row>
    <row r="139" spans="1:11" x14ac:dyDescent="0.25">
      <c r="A139" s="75">
        <f t="shared" si="6"/>
        <v>10</v>
      </c>
      <c r="B139" s="75">
        <f t="shared" si="7"/>
        <v>8</v>
      </c>
      <c r="C139" s="76">
        <f>'Bid Form 1a'!E140</f>
        <v>0</v>
      </c>
      <c r="D139" s="59"/>
      <c r="E139" s="59"/>
      <c r="F139" s="59"/>
      <c r="G139" s="59"/>
      <c r="H139" s="93" t="e">
        <f t="shared" si="4"/>
        <v>#DIV/0!</v>
      </c>
      <c r="I139" s="59"/>
      <c r="K139" s="81" t="e">
        <f t="shared" si="5"/>
        <v>#DIV/0!</v>
      </c>
    </row>
    <row r="140" spans="1:11" x14ac:dyDescent="0.25">
      <c r="A140" s="75">
        <f t="shared" si="6"/>
        <v>10</v>
      </c>
      <c r="B140" s="75">
        <f t="shared" si="7"/>
        <v>9</v>
      </c>
      <c r="C140" s="76">
        <f>'Bid Form 1a'!E141</f>
        <v>0</v>
      </c>
      <c r="D140" s="59"/>
      <c r="E140" s="59"/>
      <c r="F140" s="59"/>
      <c r="G140" s="59"/>
      <c r="H140" s="93" t="e">
        <f t="shared" si="4"/>
        <v>#DIV/0!</v>
      </c>
      <c r="I140" s="59"/>
      <c r="K140" s="81" t="e">
        <f t="shared" si="5"/>
        <v>#DIV/0!</v>
      </c>
    </row>
    <row r="141" spans="1:11" x14ac:dyDescent="0.25">
      <c r="A141" s="75">
        <f t="shared" si="6"/>
        <v>10</v>
      </c>
      <c r="B141" s="75">
        <f t="shared" si="7"/>
        <v>10</v>
      </c>
      <c r="C141" s="76">
        <f>'Bid Form 1a'!E142</f>
        <v>0</v>
      </c>
      <c r="D141" s="59"/>
      <c r="E141" s="59"/>
      <c r="F141" s="59"/>
      <c r="G141" s="59"/>
      <c r="H141" s="93" t="e">
        <f t="shared" si="4"/>
        <v>#DIV/0!</v>
      </c>
      <c r="I141" s="59"/>
      <c r="K141" s="81" t="e">
        <f t="shared" si="5"/>
        <v>#DIV/0!</v>
      </c>
    </row>
    <row r="142" spans="1:11" x14ac:dyDescent="0.25">
      <c r="A142" s="75">
        <f t="shared" si="6"/>
        <v>10</v>
      </c>
      <c r="B142" s="75">
        <f t="shared" si="7"/>
        <v>11</v>
      </c>
      <c r="C142" s="76">
        <f>'Bid Form 1a'!E143</f>
        <v>0</v>
      </c>
      <c r="D142" s="59"/>
      <c r="E142" s="59"/>
      <c r="F142" s="59"/>
      <c r="G142" s="59"/>
      <c r="H142" s="93" t="e">
        <f t="shared" si="4"/>
        <v>#DIV/0!</v>
      </c>
      <c r="I142" s="59"/>
      <c r="K142" s="81" t="e">
        <f t="shared" si="5"/>
        <v>#DIV/0!</v>
      </c>
    </row>
    <row r="143" spans="1:11" x14ac:dyDescent="0.25">
      <c r="A143" s="75">
        <f t="shared" si="6"/>
        <v>10</v>
      </c>
      <c r="B143" s="75">
        <f t="shared" si="7"/>
        <v>12</v>
      </c>
      <c r="C143" s="76">
        <f>'Bid Form 1a'!E144</f>
        <v>0</v>
      </c>
      <c r="D143" s="59"/>
      <c r="E143" s="59"/>
      <c r="F143" s="59"/>
      <c r="G143" s="59"/>
      <c r="H143" s="93" t="e">
        <f t="shared" si="4"/>
        <v>#DIV/0!</v>
      </c>
      <c r="I143" s="59"/>
      <c r="K143" s="81" t="e">
        <f t="shared" si="5"/>
        <v>#DIV/0!</v>
      </c>
    </row>
    <row r="144" spans="1:11" x14ac:dyDescent="0.25">
      <c r="A144" s="41"/>
    </row>
    <row r="145" spans="1:3" x14ac:dyDescent="0.25">
      <c r="A145" s="41"/>
    </row>
    <row r="146" spans="1:3" x14ac:dyDescent="0.25">
      <c r="A146" s="126" t="s">
        <v>107</v>
      </c>
    </row>
    <row r="147" spans="1:3" x14ac:dyDescent="0.25">
      <c r="A147" s="126"/>
    </row>
    <row r="148" spans="1:3" ht="13" thickBot="1" x14ac:dyDescent="0.3">
      <c r="A148" s="127"/>
      <c r="B148" s="128"/>
      <c r="C148" s="129"/>
    </row>
    <row r="149" spans="1:3" x14ac:dyDescent="0.25">
      <c r="A149" s="126" t="s">
        <v>108</v>
      </c>
    </row>
    <row r="150" spans="1:3" x14ac:dyDescent="0.25">
      <c r="A150" s="126"/>
    </row>
    <row r="151" spans="1:3" x14ac:dyDescent="0.25">
      <c r="A151" s="126"/>
    </row>
    <row r="152" spans="1:3" x14ac:dyDescent="0.25">
      <c r="A152" s="126"/>
    </row>
    <row r="153" spans="1:3" x14ac:dyDescent="0.25">
      <c r="A153" s="126" t="s">
        <v>109</v>
      </c>
    </row>
    <row r="154" spans="1:3" x14ac:dyDescent="0.25">
      <c r="A154" s="41"/>
    </row>
    <row r="155" spans="1:3" x14ac:dyDescent="0.25">
      <c r="A155" s="41"/>
    </row>
    <row r="156" spans="1:3" x14ac:dyDescent="0.25">
      <c r="A156" s="41"/>
    </row>
    <row r="157" spans="1:3" x14ac:dyDescent="0.25">
      <c r="A157" s="41"/>
    </row>
    <row r="158" spans="1:3" x14ac:dyDescent="0.25">
      <c r="A158" s="41"/>
    </row>
    <row r="159" spans="1:3" x14ac:dyDescent="0.25">
      <c r="A159" s="41"/>
    </row>
    <row r="160" spans="1:3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  <row r="179" spans="1:1" x14ac:dyDescent="0.25">
      <c r="A179" s="41"/>
    </row>
    <row r="180" spans="1:1" x14ac:dyDescent="0.25">
      <c r="A180" s="41"/>
    </row>
    <row r="181" spans="1:1" x14ac:dyDescent="0.25">
      <c r="A181" s="41"/>
    </row>
    <row r="182" spans="1:1" x14ac:dyDescent="0.25">
      <c r="A182" s="41"/>
    </row>
    <row r="183" spans="1:1" x14ac:dyDescent="0.25">
      <c r="A183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  <row r="188" spans="1:1" x14ac:dyDescent="0.25">
      <c r="A188" s="41"/>
    </row>
    <row r="189" spans="1:1" x14ac:dyDescent="0.25">
      <c r="A189" s="41"/>
    </row>
    <row r="190" spans="1:1" x14ac:dyDescent="0.25">
      <c r="A190" s="41"/>
    </row>
    <row r="191" spans="1:1" x14ac:dyDescent="0.25">
      <c r="A191" s="41"/>
    </row>
    <row r="192" spans="1:1" x14ac:dyDescent="0.25">
      <c r="A192" s="41"/>
    </row>
    <row r="193" spans="1:1" x14ac:dyDescent="0.25">
      <c r="A193" s="41"/>
    </row>
    <row r="194" spans="1:1" x14ac:dyDescent="0.25">
      <c r="A194" s="41"/>
    </row>
    <row r="195" spans="1:1" x14ac:dyDescent="0.25">
      <c r="A195" s="41"/>
    </row>
    <row r="196" spans="1:1" x14ac:dyDescent="0.25">
      <c r="A196" s="41"/>
    </row>
    <row r="197" spans="1:1" x14ac:dyDescent="0.25">
      <c r="A197" s="41"/>
    </row>
    <row r="198" spans="1:1" x14ac:dyDescent="0.25">
      <c r="A198" s="41"/>
    </row>
    <row r="199" spans="1:1" x14ac:dyDescent="0.25">
      <c r="A199" s="41"/>
    </row>
    <row r="200" spans="1:1" x14ac:dyDescent="0.25">
      <c r="A200" s="41"/>
    </row>
    <row r="201" spans="1:1" x14ac:dyDescent="0.25">
      <c r="A201" s="41"/>
    </row>
    <row r="202" spans="1:1" x14ac:dyDescent="0.25">
      <c r="A202" s="41"/>
    </row>
    <row r="203" spans="1:1" x14ac:dyDescent="0.25">
      <c r="A203" s="41"/>
    </row>
    <row r="204" spans="1:1" x14ac:dyDescent="0.25">
      <c r="A204" s="41"/>
    </row>
    <row r="205" spans="1:1" x14ac:dyDescent="0.25">
      <c r="A205" s="41"/>
    </row>
    <row r="206" spans="1:1" x14ac:dyDescent="0.25">
      <c r="A206" s="41"/>
    </row>
    <row r="207" spans="1:1" x14ac:dyDescent="0.25">
      <c r="A207" s="41"/>
    </row>
    <row r="208" spans="1:1" x14ac:dyDescent="0.25">
      <c r="A208" s="41"/>
    </row>
    <row r="209" spans="1:1" x14ac:dyDescent="0.25">
      <c r="A209" s="41"/>
    </row>
    <row r="210" spans="1:1" x14ac:dyDescent="0.25">
      <c r="A210" s="41"/>
    </row>
    <row r="211" spans="1:1" x14ac:dyDescent="0.25">
      <c r="A211" s="41"/>
    </row>
    <row r="212" spans="1:1" x14ac:dyDescent="0.25">
      <c r="A212" s="41"/>
    </row>
    <row r="213" spans="1:1" x14ac:dyDescent="0.25">
      <c r="A213" s="41"/>
    </row>
    <row r="214" spans="1:1" x14ac:dyDescent="0.25">
      <c r="A214" s="41"/>
    </row>
    <row r="215" spans="1:1" x14ac:dyDescent="0.25">
      <c r="A215" s="41"/>
    </row>
    <row r="216" spans="1:1" x14ac:dyDescent="0.25">
      <c r="A216" s="41"/>
    </row>
    <row r="217" spans="1:1" x14ac:dyDescent="0.25">
      <c r="A217" s="41"/>
    </row>
    <row r="218" spans="1:1" x14ac:dyDescent="0.25">
      <c r="A218" s="41"/>
    </row>
    <row r="219" spans="1:1" x14ac:dyDescent="0.25">
      <c r="A219" s="41"/>
    </row>
    <row r="220" spans="1:1" x14ac:dyDescent="0.25">
      <c r="A220" s="41"/>
    </row>
    <row r="221" spans="1:1" x14ac:dyDescent="0.25">
      <c r="A221" s="41"/>
    </row>
    <row r="222" spans="1:1" x14ac:dyDescent="0.25">
      <c r="A222" s="41"/>
    </row>
    <row r="223" spans="1:1" x14ac:dyDescent="0.25">
      <c r="A223" s="41"/>
    </row>
    <row r="224" spans="1:1" x14ac:dyDescent="0.25">
      <c r="A224" s="41"/>
    </row>
    <row r="225" spans="1:1" x14ac:dyDescent="0.25">
      <c r="A225" s="41"/>
    </row>
    <row r="226" spans="1:1" x14ac:dyDescent="0.25">
      <c r="A226" s="41"/>
    </row>
    <row r="227" spans="1:1" x14ac:dyDescent="0.25">
      <c r="A227" s="41"/>
    </row>
    <row r="228" spans="1:1" x14ac:dyDescent="0.25">
      <c r="A228" s="41"/>
    </row>
    <row r="229" spans="1:1" x14ac:dyDescent="0.25">
      <c r="A229" s="41"/>
    </row>
    <row r="230" spans="1:1" x14ac:dyDescent="0.25">
      <c r="A230" s="41"/>
    </row>
    <row r="231" spans="1:1" x14ac:dyDescent="0.25">
      <c r="A231" s="41"/>
    </row>
    <row r="232" spans="1:1" x14ac:dyDescent="0.25">
      <c r="A232" s="41"/>
    </row>
    <row r="233" spans="1:1" x14ac:dyDescent="0.25">
      <c r="A233" s="41"/>
    </row>
    <row r="234" spans="1:1" x14ac:dyDescent="0.25">
      <c r="A234" s="41"/>
    </row>
    <row r="235" spans="1:1" x14ac:dyDescent="0.25">
      <c r="A235" s="41"/>
    </row>
    <row r="236" spans="1:1" x14ac:dyDescent="0.25">
      <c r="A236" s="41"/>
    </row>
    <row r="237" spans="1:1" x14ac:dyDescent="0.25">
      <c r="A237" s="41"/>
    </row>
    <row r="238" spans="1:1" x14ac:dyDescent="0.25">
      <c r="A238" s="41"/>
    </row>
    <row r="239" spans="1:1" x14ac:dyDescent="0.25">
      <c r="A239" s="41"/>
    </row>
    <row r="240" spans="1:1" x14ac:dyDescent="0.25">
      <c r="A240" s="41"/>
    </row>
    <row r="241" spans="1:1" x14ac:dyDescent="0.25">
      <c r="A241" s="41"/>
    </row>
    <row r="242" spans="1:1" x14ac:dyDescent="0.25">
      <c r="A242" s="41"/>
    </row>
    <row r="243" spans="1:1" x14ac:dyDescent="0.25">
      <c r="A243" s="41"/>
    </row>
    <row r="244" spans="1:1" x14ac:dyDescent="0.25">
      <c r="A244" s="41"/>
    </row>
    <row r="245" spans="1:1" x14ac:dyDescent="0.25">
      <c r="A245" s="41"/>
    </row>
    <row r="246" spans="1:1" x14ac:dyDescent="0.25">
      <c r="A246" s="41"/>
    </row>
    <row r="247" spans="1:1" x14ac:dyDescent="0.25">
      <c r="A247" s="41"/>
    </row>
    <row r="248" spans="1:1" x14ac:dyDescent="0.25">
      <c r="A248" s="41"/>
    </row>
    <row r="249" spans="1:1" x14ac:dyDescent="0.25">
      <c r="A249" s="41"/>
    </row>
    <row r="250" spans="1:1" x14ac:dyDescent="0.25">
      <c r="A250" s="41"/>
    </row>
    <row r="251" spans="1:1" x14ac:dyDescent="0.25">
      <c r="A251" s="41"/>
    </row>
    <row r="252" spans="1:1" x14ac:dyDescent="0.25">
      <c r="A252" s="41"/>
    </row>
    <row r="253" spans="1:1" x14ac:dyDescent="0.25">
      <c r="A253" s="41"/>
    </row>
    <row r="254" spans="1:1" x14ac:dyDescent="0.25">
      <c r="A254" s="41"/>
    </row>
    <row r="255" spans="1:1" x14ac:dyDescent="0.25">
      <c r="A255" s="41"/>
    </row>
    <row r="256" spans="1:1" x14ac:dyDescent="0.25">
      <c r="A256" s="41"/>
    </row>
    <row r="257" spans="1:1" x14ac:dyDescent="0.25">
      <c r="A257" s="41"/>
    </row>
    <row r="258" spans="1:1" x14ac:dyDescent="0.25">
      <c r="A258" s="41"/>
    </row>
    <row r="259" spans="1:1" x14ac:dyDescent="0.25">
      <c r="A259" s="41"/>
    </row>
    <row r="260" spans="1:1" x14ac:dyDescent="0.25">
      <c r="A260" s="41"/>
    </row>
    <row r="261" spans="1:1" x14ac:dyDescent="0.25">
      <c r="A261" s="41"/>
    </row>
    <row r="262" spans="1:1" x14ac:dyDescent="0.25">
      <c r="A262" s="41"/>
    </row>
    <row r="263" spans="1:1" x14ac:dyDescent="0.25">
      <c r="A263" s="41"/>
    </row>
    <row r="264" spans="1:1" x14ac:dyDescent="0.25">
      <c r="A264" s="41"/>
    </row>
    <row r="265" spans="1:1" x14ac:dyDescent="0.25">
      <c r="A265" s="41"/>
    </row>
    <row r="266" spans="1:1" x14ac:dyDescent="0.25">
      <c r="A266" s="41"/>
    </row>
    <row r="267" spans="1:1" x14ac:dyDescent="0.25">
      <c r="A267" s="41"/>
    </row>
    <row r="268" spans="1:1" x14ac:dyDescent="0.25">
      <c r="A268" s="41"/>
    </row>
    <row r="269" spans="1:1" x14ac:dyDescent="0.25">
      <c r="A269" s="41"/>
    </row>
    <row r="270" spans="1:1" x14ac:dyDescent="0.25">
      <c r="A270" s="41"/>
    </row>
    <row r="271" spans="1:1" x14ac:dyDescent="0.25">
      <c r="A271" s="41"/>
    </row>
    <row r="272" spans="1:1" x14ac:dyDescent="0.25">
      <c r="A272" s="41"/>
    </row>
    <row r="273" spans="1:1" x14ac:dyDescent="0.25">
      <c r="A273" s="41"/>
    </row>
    <row r="274" spans="1:1" x14ac:dyDescent="0.25">
      <c r="A274" s="41"/>
    </row>
    <row r="275" spans="1:1" x14ac:dyDescent="0.25">
      <c r="A275" s="41"/>
    </row>
    <row r="276" spans="1:1" x14ac:dyDescent="0.25">
      <c r="A276" s="41"/>
    </row>
    <row r="277" spans="1:1" x14ac:dyDescent="0.25">
      <c r="A277" s="41"/>
    </row>
    <row r="278" spans="1:1" x14ac:dyDescent="0.25">
      <c r="A278" s="41"/>
    </row>
    <row r="279" spans="1:1" x14ac:dyDescent="0.25">
      <c r="A279" s="41"/>
    </row>
    <row r="280" spans="1:1" x14ac:dyDescent="0.25">
      <c r="A280" s="41"/>
    </row>
    <row r="281" spans="1:1" x14ac:dyDescent="0.25">
      <c r="A281" s="41"/>
    </row>
  </sheetData>
  <sheetProtection algorithmName="SHA-512" hashValue="v9Kehkn1He9FMSWqQK9RCpdM7sxwNVVGovXq4ZkQSbFFPcRtbasYrdGztT0jJ2DCR4noFvRbGYoYBzMUflWg+A==" saltValue="Y++m/Y0wjByZCM4CzyHNdg==" spinCount="100000" sheet="1" objects="1" scenarios="1"/>
  <mergeCells count="16">
    <mergeCell ref="E12:H12"/>
    <mergeCell ref="A8:D8"/>
    <mergeCell ref="E8:H8"/>
    <mergeCell ref="E9:H9"/>
    <mergeCell ref="E10:H10"/>
    <mergeCell ref="E11:H11"/>
    <mergeCell ref="A18:D18"/>
    <mergeCell ref="E18:H18"/>
    <mergeCell ref="A22:A23"/>
    <mergeCell ref="B22:B23"/>
    <mergeCell ref="E13:H13"/>
    <mergeCell ref="E14:H14"/>
    <mergeCell ref="A15:D15"/>
    <mergeCell ref="E15:H15"/>
    <mergeCell ref="A17:D17"/>
    <mergeCell ref="E17:H17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E893-D939-413A-81C1-7327A1CBA138}">
  <dimension ref="A1:M281"/>
  <sheetViews>
    <sheetView zoomScaleNormal="100" workbookViewId="0">
      <selection activeCell="A148" sqref="A148:C148"/>
    </sheetView>
  </sheetViews>
  <sheetFormatPr defaultRowHeight="12.5" x14ac:dyDescent="0.25"/>
  <cols>
    <col min="1" max="1" width="8.7265625" style="38"/>
    <col min="2" max="2" width="8.7265625" style="41"/>
    <col min="3" max="6" width="14.36328125" style="38" customWidth="1"/>
    <col min="7" max="7" width="8.453125" style="38" customWidth="1"/>
    <col min="8" max="8" width="11.08984375" style="38" customWidth="1"/>
    <col min="9" max="9" width="14.54296875" style="38" bestFit="1" customWidth="1"/>
    <col min="10" max="10" width="8.7265625" style="38"/>
    <col min="11" max="11" width="21.6328125" style="38" bestFit="1" customWidth="1"/>
    <col min="12" max="12" width="12.6328125" style="38" customWidth="1"/>
    <col min="13" max="16384" width="8.7265625" style="38"/>
  </cols>
  <sheetData>
    <row r="1" spans="1:13" ht="13" x14ac:dyDescent="0.3">
      <c r="A1" s="40" t="s">
        <v>76</v>
      </c>
      <c r="C1" s="41"/>
      <c r="D1" s="41"/>
    </row>
    <row r="2" spans="1:13" x14ac:dyDescent="0.25">
      <c r="A2" s="42" t="s">
        <v>77</v>
      </c>
      <c r="C2" s="41"/>
      <c r="D2" s="41"/>
    </row>
    <row r="3" spans="1:13" x14ac:dyDescent="0.25">
      <c r="A3" s="42" t="s">
        <v>78</v>
      </c>
      <c r="C3" s="41"/>
      <c r="D3" s="41"/>
    </row>
    <row r="4" spans="1:13" x14ac:dyDescent="0.25">
      <c r="A4" s="65" t="s">
        <v>92</v>
      </c>
      <c r="C4" s="41"/>
      <c r="D4" s="41"/>
    </row>
    <row r="5" spans="1:13" x14ac:dyDescent="0.25">
      <c r="A5" s="42"/>
      <c r="C5" s="41"/>
      <c r="D5" s="41"/>
    </row>
    <row r="6" spans="1:13" ht="18" x14ac:dyDescent="0.4">
      <c r="A6" s="43" t="s">
        <v>80</v>
      </c>
      <c r="C6" s="41"/>
      <c r="D6" s="41"/>
    </row>
    <row r="7" spans="1:13" ht="15.5" x14ac:dyDescent="0.25">
      <c r="A7" s="44"/>
      <c r="B7" s="45"/>
      <c r="C7" s="45"/>
      <c r="D7" s="45"/>
      <c r="E7" s="45"/>
      <c r="F7" s="45"/>
      <c r="G7" s="45"/>
      <c r="H7" s="45"/>
      <c r="I7" s="45"/>
    </row>
    <row r="8" spans="1:13" ht="15.5" x14ac:dyDescent="0.25">
      <c r="A8" s="120" t="s">
        <v>52</v>
      </c>
      <c r="B8" s="121"/>
      <c r="C8" s="121"/>
      <c r="D8" s="122"/>
      <c r="E8" s="124" t="str">
        <f>'Bid Form 1a'!E8:H8</f>
        <v>ABC Company</v>
      </c>
      <c r="F8" s="124"/>
      <c r="G8" s="124"/>
      <c r="H8" s="124"/>
      <c r="L8" s="49"/>
      <c r="M8" s="50" t="s">
        <v>53</v>
      </c>
    </row>
    <row r="9" spans="1:13" ht="15.5" x14ac:dyDescent="0.25">
      <c r="A9" s="46" t="s">
        <v>58</v>
      </c>
      <c r="B9" s="47"/>
      <c r="C9" s="47"/>
      <c r="D9" s="47"/>
      <c r="E9" s="124" t="str">
        <f>'Bid Form 1a'!E9:H9</f>
        <v>ABC LNG Power Plant</v>
      </c>
      <c r="F9" s="124"/>
      <c r="G9" s="124"/>
      <c r="H9" s="124"/>
      <c r="L9" s="45"/>
      <c r="M9" s="50"/>
    </row>
    <row r="10" spans="1:13" ht="15.5" x14ac:dyDescent="0.25">
      <c r="A10" s="46" t="s">
        <v>55</v>
      </c>
      <c r="B10" s="47"/>
      <c r="C10" s="47"/>
      <c r="D10" s="48"/>
      <c r="E10" s="124" t="str">
        <f>'Bid Form 1a'!E10:H10</f>
        <v>Nasugbu, Batangas</v>
      </c>
      <c r="F10" s="124"/>
      <c r="G10" s="124"/>
      <c r="H10" s="124"/>
      <c r="L10" s="51"/>
      <c r="M10" s="50" t="s">
        <v>54</v>
      </c>
    </row>
    <row r="11" spans="1:13" ht="15.5" x14ac:dyDescent="0.25">
      <c r="A11" s="46" t="s">
        <v>69</v>
      </c>
      <c r="B11" s="47"/>
      <c r="C11" s="47"/>
      <c r="D11" s="48"/>
      <c r="E11" s="124" t="str">
        <f>'Bid Form 1a'!E11:H11</f>
        <v>150 MW</v>
      </c>
      <c r="F11" s="124"/>
      <c r="G11" s="124"/>
      <c r="H11" s="124"/>
      <c r="L11" s="45"/>
      <c r="M11" s="50"/>
    </row>
    <row r="12" spans="1:13" ht="15.5" x14ac:dyDescent="0.25">
      <c r="A12" s="46" t="s">
        <v>70</v>
      </c>
      <c r="B12" s="47"/>
      <c r="C12" s="47"/>
      <c r="D12" s="48"/>
      <c r="E12" s="124" t="str">
        <f>'Bid Form 1a'!E12:H12</f>
        <v>130 MW</v>
      </c>
      <c r="F12" s="124"/>
      <c r="G12" s="124"/>
      <c r="H12" s="124"/>
      <c r="L12" s="52"/>
      <c r="M12" s="50" t="s">
        <v>56</v>
      </c>
    </row>
    <row r="13" spans="1:13" ht="15.5" x14ac:dyDescent="0.25">
      <c r="A13" s="46" t="s">
        <v>71</v>
      </c>
      <c r="B13" s="47"/>
      <c r="C13" s="47"/>
      <c r="D13" s="48"/>
      <c r="E13" s="124" t="str">
        <f>'Bid Form 1a'!E13:H13</f>
        <v>85 MW</v>
      </c>
      <c r="F13" s="124"/>
      <c r="G13" s="124"/>
      <c r="H13" s="124"/>
      <c r="L13" s="45"/>
      <c r="M13" s="50"/>
    </row>
    <row r="14" spans="1:13" ht="15.5" x14ac:dyDescent="0.25">
      <c r="A14" s="46" t="s">
        <v>72</v>
      </c>
      <c r="B14" s="47"/>
      <c r="C14" s="47"/>
      <c r="D14" s="48"/>
      <c r="E14" s="124" t="str">
        <f>'Bid Form 1a'!E14:H14</f>
        <v>45 MW</v>
      </c>
      <c r="F14" s="124"/>
      <c r="G14" s="124"/>
      <c r="H14" s="124"/>
      <c r="L14" s="45"/>
      <c r="M14" s="50"/>
    </row>
    <row r="15" spans="1:13" s="41" customFormat="1" ht="15.5" x14ac:dyDescent="0.25">
      <c r="A15" s="120" t="s">
        <v>57</v>
      </c>
      <c r="B15" s="121"/>
      <c r="C15" s="121"/>
      <c r="D15" s="122"/>
      <c r="E15" s="124" t="str">
        <f>'Bid Form 1a'!E15:H15</f>
        <v>n</v>
      </c>
      <c r="F15" s="124"/>
      <c r="G15" s="124"/>
      <c r="H15" s="124"/>
      <c r="L15" s="45"/>
      <c r="M15" s="50"/>
    </row>
    <row r="16" spans="1:13" s="53" customFormat="1" ht="15.5" x14ac:dyDescent="0.25">
      <c r="G16" s="45"/>
    </row>
    <row r="17" spans="1:11" ht="15.5" x14ac:dyDescent="0.25">
      <c r="A17" s="120" t="s">
        <v>95</v>
      </c>
      <c r="B17" s="121"/>
      <c r="C17" s="121"/>
      <c r="D17" s="122"/>
      <c r="E17" s="124"/>
      <c r="F17" s="124"/>
      <c r="G17" s="124"/>
      <c r="H17" s="124"/>
      <c r="I17" s="45"/>
    </row>
    <row r="18" spans="1:11" ht="15.5" x14ac:dyDescent="0.25">
      <c r="A18" s="120" t="s">
        <v>100</v>
      </c>
      <c r="B18" s="121"/>
      <c r="C18" s="121"/>
      <c r="D18" s="122"/>
      <c r="E18" s="124"/>
      <c r="F18" s="124"/>
      <c r="G18" s="124"/>
      <c r="H18" s="124"/>
      <c r="I18" s="45"/>
    </row>
    <row r="19" spans="1:11" ht="15.5" x14ac:dyDescent="0.25">
      <c r="C19" s="41"/>
      <c r="D19" s="41"/>
      <c r="G19" s="45"/>
      <c r="H19" s="45"/>
      <c r="I19" s="45"/>
    </row>
    <row r="22" spans="1:11" s="41" customFormat="1" x14ac:dyDescent="0.25">
      <c r="A22" s="123" t="s">
        <v>29</v>
      </c>
      <c r="B22" s="123" t="s">
        <v>28</v>
      </c>
      <c r="C22" s="56" t="s">
        <v>36</v>
      </c>
      <c r="D22" s="56" t="s">
        <v>37</v>
      </c>
      <c r="E22" s="56" t="s">
        <v>38</v>
      </c>
      <c r="F22" s="56" t="s">
        <v>39</v>
      </c>
      <c r="G22" s="56" t="s">
        <v>40</v>
      </c>
      <c r="H22" s="56" t="s">
        <v>41</v>
      </c>
      <c r="I22" s="66" t="s">
        <v>93</v>
      </c>
      <c r="K22" s="56" t="s">
        <v>44</v>
      </c>
    </row>
    <row r="23" spans="1:11" s="41" customFormat="1" ht="40" customHeight="1" x14ac:dyDescent="0.25">
      <c r="A23" s="123"/>
      <c r="B23" s="123"/>
      <c r="C23" s="68" t="s">
        <v>24</v>
      </c>
      <c r="D23" s="67" t="s">
        <v>103</v>
      </c>
      <c r="E23" s="68" t="s">
        <v>104</v>
      </c>
      <c r="F23" s="68" t="s">
        <v>105</v>
      </c>
      <c r="G23" s="57" t="s">
        <v>33</v>
      </c>
      <c r="H23" s="67" t="s">
        <v>34</v>
      </c>
      <c r="I23" s="67" t="s">
        <v>94</v>
      </c>
      <c r="K23" s="67" t="s">
        <v>35</v>
      </c>
    </row>
    <row r="24" spans="1:11" x14ac:dyDescent="0.25">
      <c r="A24" s="74">
        <v>1</v>
      </c>
      <c r="B24" s="75">
        <v>1</v>
      </c>
      <c r="C24" s="76">
        <f>'Bid Form 1a'!E25</f>
        <v>0</v>
      </c>
      <c r="D24" s="59">
        <v>100000</v>
      </c>
      <c r="E24" s="59">
        <v>200000</v>
      </c>
      <c r="F24" s="59">
        <v>100000</v>
      </c>
      <c r="G24" s="59">
        <v>55</v>
      </c>
      <c r="H24" s="93" t="e">
        <f>I24/C24</f>
        <v>#DIV/0!</v>
      </c>
      <c r="I24" s="59">
        <v>76381736</v>
      </c>
      <c r="K24" s="81" t="e">
        <f>((((D24+E24)*G24)+F24)*I24)/C24</f>
        <v>#DIV/0!</v>
      </c>
    </row>
    <row r="25" spans="1:11" x14ac:dyDescent="0.25">
      <c r="A25" s="74">
        <v>1</v>
      </c>
      <c r="B25" s="75">
        <v>2</v>
      </c>
      <c r="C25" s="76">
        <f>'Bid Form 1a'!E26</f>
        <v>0</v>
      </c>
      <c r="D25" s="59"/>
      <c r="E25" s="59"/>
      <c r="F25" s="59"/>
      <c r="G25" s="59"/>
      <c r="H25" s="93" t="e">
        <f t="shared" ref="H25:H88" si="0">I25/C25</f>
        <v>#DIV/0!</v>
      </c>
      <c r="I25" s="59"/>
      <c r="K25" s="81" t="e">
        <f t="shared" ref="K25:K88" si="1">((((D25+E25)*G25)+F25)*H25*I25)/C25</f>
        <v>#DIV/0!</v>
      </c>
    </row>
    <row r="26" spans="1:11" x14ac:dyDescent="0.25">
      <c r="A26" s="74">
        <v>1</v>
      </c>
      <c r="B26" s="75">
        <v>3</v>
      </c>
      <c r="C26" s="76">
        <f>'Bid Form 1a'!E27</f>
        <v>0</v>
      </c>
      <c r="D26" s="59"/>
      <c r="E26" s="59"/>
      <c r="F26" s="59"/>
      <c r="G26" s="59"/>
      <c r="H26" s="93" t="e">
        <f t="shared" si="0"/>
        <v>#DIV/0!</v>
      </c>
      <c r="I26" s="59"/>
      <c r="K26" s="81" t="e">
        <f t="shared" si="1"/>
        <v>#DIV/0!</v>
      </c>
    </row>
    <row r="27" spans="1:11" x14ac:dyDescent="0.25">
      <c r="A27" s="74">
        <v>1</v>
      </c>
      <c r="B27" s="75">
        <v>4</v>
      </c>
      <c r="C27" s="76">
        <f>'Bid Form 1a'!E28</f>
        <v>0</v>
      </c>
      <c r="D27" s="59"/>
      <c r="E27" s="59"/>
      <c r="F27" s="59"/>
      <c r="G27" s="59"/>
      <c r="H27" s="93" t="e">
        <f t="shared" si="0"/>
        <v>#DIV/0!</v>
      </c>
      <c r="I27" s="59"/>
      <c r="K27" s="81" t="e">
        <f t="shared" si="1"/>
        <v>#DIV/0!</v>
      </c>
    </row>
    <row r="28" spans="1:11" x14ac:dyDescent="0.25">
      <c r="A28" s="74">
        <v>1</v>
      </c>
      <c r="B28" s="75">
        <v>5</v>
      </c>
      <c r="C28" s="76">
        <f>'Bid Form 1a'!E29</f>
        <v>0</v>
      </c>
      <c r="D28" s="59"/>
      <c r="E28" s="59"/>
      <c r="F28" s="59"/>
      <c r="G28" s="59"/>
      <c r="H28" s="93" t="e">
        <f t="shared" si="0"/>
        <v>#DIV/0!</v>
      </c>
      <c r="I28" s="59"/>
      <c r="K28" s="81" t="e">
        <f t="shared" si="1"/>
        <v>#DIV/0!</v>
      </c>
    </row>
    <row r="29" spans="1:11" x14ac:dyDescent="0.25">
      <c r="A29" s="74">
        <v>1</v>
      </c>
      <c r="B29" s="75">
        <v>6</v>
      </c>
      <c r="C29" s="76">
        <f>'Bid Form 1a'!E30</f>
        <v>0</v>
      </c>
      <c r="D29" s="59"/>
      <c r="E29" s="59"/>
      <c r="F29" s="59"/>
      <c r="G29" s="59"/>
      <c r="H29" s="93" t="e">
        <f t="shared" si="0"/>
        <v>#DIV/0!</v>
      </c>
      <c r="I29" s="59"/>
      <c r="K29" s="81" t="e">
        <f t="shared" si="1"/>
        <v>#DIV/0!</v>
      </c>
    </row>
    <row r="30" spans="1:11" x14ac:dyDescent="0.25">
      <c r="A30" s="74">
        <v>1</v>
      </c>
      <c r="B30" s="75">
        <v>7</v>
      </c>
      <c r="C30" s="76">
        <f>'Bid Form 1a'!E31</f>
        <v>0</v>
      </c>
      <c r="D30" s="59"/>
      <c r="E30" s="59"/>
      <c r="F30" s="59"/>
      <c r="G30" s="59"/>
      <c r="H30" s="93" t="e">
        <f t="shared" si="0"/>
        <v>#DIV/0!</v>
      </c>
      <c r="I30" s="59"/>
      <c r="K30" s="81" t="e">
        <f t="shared" si="1"/>
        <v>#DIV/0!</v>
      </c>
    </row>
    <row r="31" spans="1:11" x14ac:dyDescent="0.25">
      <c r="A31" s="74">
        <v>1</v>
      </c>
      <c r="B31" s="75">
        <v>8</v>
      </c>
      <c r="C31" s="76">
        <f>'Bid Form 1a'!E32</f>
        <v>0</v>
      </c>
      <c r="D31" s="59"/>
      <c r="E31" s="59"/>
      <c r="F31" s="59"/>
      <c r="G31" s="59"/>
      <c r="H31" s="93" t="e">
        <f t="shared" si="0"/>
        <v>#DIV/0!</v>
      </c>
      <c r="I31" s="59"/>
      <c r="K31" s="81" t="e">
        <f t="shared" si="1"/>
        <v>#DIV/0!</v>
      </c>
    </row>
    <row r="32" spans="1:11" x14ac:dyDescent="0.25">
      <c r="A32" s="74">
        <v>1</v>
      </c>
      <c r="B32" s="75">
        <v>9</v>
      </c>
      <c r="C32" s="76">
        <f>'Bid Form 1a'!E33</f>
        <v>0</v>
      </c>
      <c r="D32" s="59"/>
      <c r="E32" s="59"/>
      <c r="F32" s="59"/>
      <c r="G32" s="59"/>
      <c r="H32" s="93" t="e">
        <f t="shared" si="0"/>
        <v>#DIV/0!</v>
      </c>
      <c r="I32" s="59"/>
      <c r="K32" s="81" t="e">
        <f t="shared" si="1"/>
        <v>#DIV/0!</v>
      </c>
    </row>
    <row r="33" spans="1:11" x14ac:dyDescent="0.25">
      <c r="A33" s="74">
        <v>1</v>
      </c>
      <c r="B33" s="75">
        <v>10</v>
      </c>
      <c r="C33" s="76">
        <f>'Bid Form 1a'!E34</f>
        <v>0</v>
      </c>
      <c r="D33" s="59"/>
      <c r="E33" s="59"/>
      <c r="F33" s="59"/>
      <c r="G33" s="59"/>
      <c r="H33" s="93" t="e">
        <f t="shared" si="0"/>
        <v>#DIV/0!</v>
      </c>
      <c r="I33" s="59"/>
      <c r="K33" s="81" t="e">
        <f t="shared" si="1"/>
        <v>#DIV/0!</v>
      </c>
    </row>
    <row r="34" spans="1:11" x14ac:dyDescent="0.25">
      <c r="A34" s="74">
        <v>1</v>
      </c>
      <c r="B34" s="75">
        <v>11</v>
      </c>
      <c r="C34" s="76">
        <f>'Bid Form 1a'!E35</f>
        <v>0</v>
      </c>
      <c r="D34" s="59"/>
      <c r="E34" s="59"/>
      <c r="F34" s="59"/>
      <c r="G34" s="59"/>
      <c r="H34" s="93" t="e">
        <f t="shared" si="0"/>
        <v>#DIV/0!</v>
      </c>
      <c r="I34" s="59"/>
      <c r="K34" s="81" t="e">
        <f t="shared" si="1"/>
        <v>#DIV/0!</v>
      </c>
    </row>
    <row r="35" spans="1:11" x14ac:dyDescent="0.25">
      <c r="A35" s="74">
        <v>1</v>
      </c>
      <c r="B35" s="75">
        <v>12</v>
      </c>
      <c r="C35" s="76">
        <f>'Bid Form 1a'!E36</f>
        <v>0</v>
      </c>
      <c r="D35" s="59"/>
      <c r="E35" s="59"/>
      <c r="F35" s="59"/>
      <c r="G35" s="59"/>
      <c r="H35" s="93" t="e">
        <f t="shared" si="0"/>
        <v>#DIV/0!</v>
      </c>
      <c r="I35" s="59"/>
      <c r="K35" s="81" t="e">
        <f t="shared" si="1"/>
        <v>#DIV/0!</v>
      </c>
    </row>
    <row r="36" spans="1:11" x14ac:dyDescent="0.25">
      <c r="A36" s="75">
        <f>A24+1</f>
        <v>2</v>
      </c>
      <c r="B36" s="75">
        <f>B24</f>
        <v>1</v>
      </c>
      <c r="C36" s="76">
        <f>'Bid Form 1a'!E37</f>
        <v>0</v>
      </c>
      <c r="D36" s="59"/>
      <c r="E36" s="59"/>
      <c r="F36" s="59"/>
      <c r="G36" s="59"/>
      <c r="H36" s="93" t="e">
        <f t="shared" si="0"/>
        <v>#DIV/0!</v>
      </c>
      <c r="I36" s="59"/>
      <c r="K36" s="81" t="e">
        <f t="shared" si="1"/>
        <v>#DIV/0!</v>
      </c>
    </row>
    <row r="37" spans="1:11" x14ac:dyDescent="0.25">
      <c r="A37" s="75">
        <f t="shared" ref="A37:A100" si="2">A25+1</f>
        <v>2</v>
      </c>
      <c r="B37" s="75">
        <f t="shared" ref="B37:B100" si="3">B25</f>
        <v>2</v>
      </c>
      <c r="C37" s="76">
        <f>'Bid Form 1a'!E38</f>
        <v>0</v>
      </c>
      <c r="D37" s="59"/>
      <c r="E37" s="59"/>
      <c r="F37" s="59"/>
      <c r="G37" s="59"/>
      <c r="H37" s="93" t="e">
        <f t="shared" si="0"/>
        <v>#DIV/0!</v>
      </c>
      <c r="I37" s="59"/>
      <c r="K37" s="81" t="e">
        <f t="shared" si="1"/>
        <v>#DIV/0!</v>
      </c>
    </row>
    <row r="38" spans="1:11" x14ac:dyDescent="0.25">
      <c r="A38" s="75">
        <f t="shared" si="2"/>
        <v>2</v>
      </c>
      <c r="B38" s="75">
        <f t="shared" si="3"/>
        <v>3</v>
      </c>
      <c r="C38" s="76">
        <f>'Bid Form 1a'!E39</f>
        <v>0</v>
      </c>
      <c r="D38" s="59"/>
      <c r="E38" s="59"/>
      <c r="F38" s="59"/>
      <c r="G38" s="59"/>
      <c r="H38" s="93" t="e">
        <f t="shared" si="0"/>
        <v>#DIV/0!</v>
      </c>
      <c r="I38" s="59"/>
      <c r="K38" s="81" t="e">
        <f t="shared" si="1"/>
        <v>#DIV/0!</v>
      </c>
    </row>
    <row r="39" spans="1:11" x14ac:dyDescent="0.25">
      <c r="A39" s="75">
        <f t="shared" si="2"/>
        <v>2</v>
      </c>
      <c r="B39" s="75">
        <f t="shared" si="3"/>
        <v>4</v>
      </c>
      <c r="C39" s="76">
        <f>'Bid Form 1a'!E40</f>
        <v>0</v>
      </c>
      <c r="D39" s="59"/>
      <c r="E39" s="59"/>
      <c r="F39" s="59"/>
      <c r="G39" s="59"/>
      <c r="H39" s="93" t="e">
        <f t="shared" si="0"/>
        <v>#DIV/0!</v>
      </c>
      <c r="I39" s="59"/>
      <c r="K39" s="81" t="e">
        <f t="shared" si="1"/>
        <v>#DIV/0!</v>
      </c>
    </row>
    <row r="40" spans="1:11" x14ac:dyDescent="0.25">
      <c r="A40" s="75">
        <f t="shared" si="2"/>
        <v>2</v>
      </c>
      <c r="B40" s="75">
        <f t="shared" si="3"/>
        <v>5</v>
      </c>
      <c r="C40" s="76">
        <f>'Bid Form 1a'!E41</f>
        <v>0</v>
      </c>
      <c r="D40" s="59"/>
      <c r="E40" s="59"/>
      <c r="F40" s="59"/>
      <c r="G40" s="59"/>
      <c r="H40" s="93" t="e">
        <f t="shared" si="0"/>
        <v>#DIV/0!</v>
      </c>
      <c r="I40" s="59"/>
      <c r="K40" s="81" t="e">
        <f t="shared" si="1"/>
        <v>#DIV/0!</v>
      </c>
    </row>
    <row r="41" spans="1:11" x14ac:dyDescent="0.25">
      <c r="A41" s="75">
        <f t="shared" si="2"/>
        <v>2</v>
      </c>
      <c r="B41" s="75">
        <f t="shared" si="3"/>
        <v>6</v>
      </c>
      <c r="C41" s="76">
        <f>'Bid Form 1a'!E42</f>
        <v>0</v>
      </c>
      <c r="D41" s="59"/>
      <c r="E41" s="59"/>
      <c r="F41" s="59"/>
      <c r="G41" s="59"/>
      <c r="H41" s="93" t="e">
        <f t="shared" si="0"/>
        <v>#DIV/0!</v>
      </c>
      <c r="I41" s="59"/>
      <c r="K41" s="81" t="e">
        <f t="shared" si="1"/>
        <v>#DIV/0!</v>
      </c>
    </row>
    <row r="42" spans="1:11" x14ac:dyDescent="0.25">
      <c r="A42" s="75">
        <f t="shared" si="2"/>
        <v>2</v>
      </c>
      <c r="B42" s="75">
        <f t="shared" si="3"/>
        <v>7</v>
      </c>
      <c r="C42" s="76">
        <f>'Bid Form 1a'!E43</f>
        <v>0</v>
      </c>
      <c r="D42" s="59"/>
      <c r="E42" s="59"/>
      <c r="F42" s="59"/>
      <c r="G42" s="59"/>
      <c r="H42" s="93" t="e">
        <f t="shared" si="0"/>
        <v>#DIV/0!</v>
      </c>
      <c r="I42" s="59"/>
      <c r="K42" s="81" t="e">
        <f t="shared" si="1"/>
        <v>#DIV/0!</v>
      </c>
    </row>
    <row r="43" spans="1:11" x14ac:dyDescent="0.25">
      <c r="A43" s="75">
        <f t="shared" si="2"/>
        <v>2</v>
      </c>
      <c r="B43" s="75">
        <f t="shared" si="3"/>
        <v>8</v>
      </c>
      <c r="C43" s="76">
        <f>'Bid Form 1a'!E44</f>
        <v>0</v>
      </c>
      <c r="D43" s="59"/>
      <c r="E43" s="59"/>
      <c r="F43" s="59"/>
      <c r="G43" s="59"/>
      <c r="H43" s="93" t="e">
        <f t="shared" si="0"/>
        <v>#DIV/0!</v>
      </c>
      <c r="I43" s="59"/>
      <c r="K43" s="81" t="e">
        <f t="shared" si="1"/>
        <v>#DIV/0!</v>
      </c>
    </row>
    <row r="44" spans="1:11" x14ac:dyDescent="0.25">
      <c r="A44" s="75">
        <f t="shared" si="2"/>
        <v>2</v>
      </c>
      <c r="B44" s="75">
        <f t="shared" si="3"/>
        <v>9</v>
      </c>
      <c r="C44" s="76">
        <f>'Bid Form 1a'!E45</f>
        <v>0</v>
      </c>
      <c r="D44" s="59"/>
      <c r="E44" s="59"/>
      <c r="F44" s="59"/>
      <c r="G44" s="59"/>
      <c r="H44" s="93" t="e">
        <f t="shared" si="0"/>
        <v>#DIV/0!</v>
      </c>
      <c r="I44" s="59"/>
      <c r="K44" s="81" t="e">
        <f t="shared" si="1"/>
        <v>#DIV/0!</v>
      </c>
    </row>
    <row r="45" spans="1:11" x14ac:dyDescent="0.25">
      <c r="A45" s="75">
        <f t="shared" si="2"/>
        <v>2</v>
      </c>
      <c r="B45" s="75">
        <f t="shared" si="3"/>
        <v>10</v>
      </c>
      <c r="C45" s="76">
        <f>'Bid Form 1a'!E46</f>
        <v>0</v>
      </c>
      <c r="D45" s="59"/>
      <c r="E45" s="59"/>
      <c r="F45" s="59"/>
      <c r="G45" s="59"/>
      <c r="H45" s="93" t="e">
        <f t="shared" si="0"/>
        <v>#DIV/0!</v>
      </c>
      <c r="I45" s="59"/>
      <c r="K45" s="81" t="e">
        <f t="shared" si="1"/>
        <v>#DIV/0!</v>
      </c>
    </row>
    <row r="46" spans="1:11" x14ac:dyDescent="0.25">
      <c r="A46" s="75">
        <f t="shared" si="2"/>
        <v>2</v>
      </c>
      <c r="B46" s="75">
        <f t="shared" si="3"/>
        <v>11</v>
      </c>
      <c r="C46" s="76">
        <f>'Bid Form 1a'!E47</f>
        <v>0</v>
      </c>
      <c r="D46" s="59"/>
      <c r="E46" s="59"/>
      <c r="F46" s="59"/>
      <c r="G46" s="59"/>
      <c r="H46" s="93" t="e">
        <f t="shared" si="0"/>
        <v>#DIV/0!</v>
      </c>
      <c r="I46" s="59"/>
      <c r="K46" s="81" t="e">
        <f t="shared" si="1"/>
        <v>#DIV/0!</v>
      </c>
    </row>
    <row r="47" spans="1:11" x14ac:dyDescent="0.25">
      <c r="A47" s="75">
        <f t="shared" si="2"/>
        <v>2</v>
      </c>
      <c r="B47" s="75">
        <f t="shared" si="3"/>
        <v>12</v>
      </c>
      <c r="C47" s="76">
        <f>'Bid Form 1a'!E48</f>
        <v>0</v>
      </c>
      <c r="D47" s="59"/>
      <c r="E47" s="59"/>
      <c r="F47" s="59"/>
      <c r="G47" s="59"/>
      <c r="H47" s="93" t="e">
        <f t="shared" si="0"/>
        <v>#DIV/0!</v>
      </c>
      <c r="I47" s="59"/>
      <c r="K47" s="81" t="e">
        <f t="shared" si="1"/>
        <v>#DIV/0!</v>
      </c>
    </row>
    <row r="48" spans="1:11" x14ac:dyDescent="0.25">
      <c r="A48" s="75">
        <f t="shared" si="2"/>
        <v>3</v>
      </c>
      <c r="B48" s="75">
        <f t="shared" si="3"/>
        <v>1</v>
      </c>
      <c r="C48" s="76">
        <f>'Bid Form 1a'!E49</f>
        <v>0</v>
      </c>
      <c r="D48" s="59"/>
      <c r="E48" s="59"/>
      <c r="F48" s="59"/>
      <c r="G48" s="59"/>
      <c r="H48" s="93" t="e">
        <f t="shared" si="0"/>
        <v>#DIV/0!</v>
      </c>
      <c r="I48" s="59"/>
      <c r="K48" s="81" t="e">
        <f t="shared" si="1"/>
        <v>#DIV/0!</v>
      </c>
    </row>
    <row r="49" spans="1:11" x14ac:dyDescent="0.25">
      <c r="A49" s="75">
        <f t="shared" si="2"/>
        <v>3</v>
      </c>
      <c r="B49" s="75">
        <f t="shared" si="3"/>
        <v>2</v>
      </c>
      <c r="C49" s="76">
        <f>'Bid Form 1a'!E50</f>
        <v>0</v>
      </c>
      <c r="D49" s="59"/>
      <c r="E49" s="59"/>
      <c r="F49" s="59"/>
      <c r="G49" s="59"/>
      <c r="H49" s="93" t="e">
        <f t="shared" si="0"/>
        <v>#DIV/0!</v>
      </c>
      <c r="I49" s="59"/>
      <c r="K49" s="81" t="e">
        <f t="shared" si="1"/>
        <v>#DIV/0!</v>
      </c>
    </row>
    <row r="50" spans="1:11" x14ac:dyDescent="0.25">
      <c r="A50" s="75">
        <f t="shared" si="2"/>
        <v>3</v>
      </c>
      <c r="B50" s="75">
        <f t="shared" si="3"/>
        <v>3</v>
      </c>
      <c r="C50" s="76">
        <f>'Bid Form 1a'!E51</f>
        <v>0</v>
      </c>
      <c r="D50" s="59"/>
      <c r="E50" s="59"/>
      <c r="F50" s="59"/>
      <c r="G50" s="59"/>
      <c r="H50" s="93" t="e">
        <f t="shared" si="0"/>
        <v>#DIV/0!</v>
      </c>
      <c r="I50" s="59"/>
      <c r="K50" s="81" t="e">
        <f t="shared" si="1"/>
        <v>#DIV/0!</v>
      </c>
    </row>
    <row r="51" spans="1:11" x14ac:dyDescent="0.25">
      <c r="A51" s="75">
        <f t="shared" si="2"/>
        <v>3</v>
      </c>
      <c r="B51" s="75">
        <f t="shared" si="3"/>
        <v>4</v>
      </c>
      <c r="C51" s="76">
        <f>'Bid Form 1a'!E52</f>
        <v>0</v>
      </c>
      <c r="D51" s="59"/>
      <c r="E51" s="59"/>
      <c r="F51" s="59"/>
      <c r="G51" s="59"/>
      <c r="H51" s="93" t="e">
        <f t="shared" si="0"/>
        <v>#DIV/0!</v>
      </c>
      <c r="I51" s="59"/>
      <c r="K51" s="81" t="e">
        <f t="shared" si="1"/>
        <v>#DIV/0!</v>
      </c>
    </row>
    <row r="52" spans="1:11" x14ac:dyDescent="0.25">
      <c r="A52" s="75">
        <f t="shared" si="2"/>
        <v>3</v>
      </c>
      <c r="B52" s="75">
        <f t="shared" si="3"/>
        <v>5</v>
      </c>
      <c r="C52" s="76">
        <f>'Bid Form 1a'!E53</f>
        <v>0</v>
      </c>
      <c r="D52" s="59"/>
      <c r="E52" s="59"/>
      <c r="F52" s="59"/>
      <c r="G52" s="59"/>
      <c r="H52" s="93" t="e">
        <f t="shared" si="0"/>
        <v>#DIV/0!</v>
      </c>
      <c r="I52" s="59"/>
      <c r="K52" s="81" t="e">
        <f t="shared" si="1"/>
        <v>#DIV/0!</v>
      </c>
    </row>
    <row r="53" spans="1:11" x14ac:dyDescent="0.25">
      <c r="A53" s="75">
        <f t="shared" si="2"/>
        <v>3</v>
      </c>
      <c r="B53" s="75">
        <f t="shared" si="3"/>
        <v>6</v>
      </c>
      <c r="C53" s="76">
        <f>'Bid Form 1a'!E54</f>
        <v>0</v>
      </c>
      <c r="D53" s="59"/>
      <c r="E53" s="59"/>
      <c r="F53" s="59"/>
      <c r="G53" s="59"/>
      <c r="H53" s="93" t="e">
        <f t="shared" si="0"/>
        <v>#DIV/0!</v>
      </c>
      <c r="I53" s="59"/>
      <c r="K53" s="81" t="e">
        <f t="shared" si="1"/>
        <v>#DIV/0!</v>
      </c>
    </row>
    <row r="54" spans="1:11" x14ac:dyDescent="0.25">
      <c r="A54" s="75">
        <f t="shared" si="2"/>
        <v>3</v>
      </c>
      <c r="B54" s="75">
        <f t="shared" si="3"/>
        <v>7</v>
      </c>
      <c r="C54" s="76">
        <f>'Bid Form 1a'!E55</f>
        <v>0</v>
      </c>
      <c r="D54" s="59"/>
      <c r="E54" s="59"/>
      <c r="F54" s="59"/>
      <c r="G54" s="59"/>
      <c r="H54" s="93" t="e">
        <f t="shared" si="0"/>
        <v>#DIV/0!</v>
      </c>
      <c r="I54" s="59"/>
      <c r="K54" s="81" t="e">
        <f t="shared" si="1"/>
        <v>#DIV/0!</v>
      </c>
    </row>
    <row r="55" spans="1:11" x14ac:dyDescent="0.25">
      <c r="A55" s="75">
        <f t="shared" si="2"/>
        <v>3</v>
      </c>
      <c r="B55" s="75">
        <f t="shared" si="3"/>
        <v>8</v>
      </c>
      <c r="C55" s="76">
        <f>'Bid Form 1a'!E56</f>
        <v>0</v>
      </c>
      <c r="D55" s="59"/>
      <c r="E55" s="59"/>
      <c r="F55" s="59"/>
      <c r="G55" s="59"/>
      <c r="H55" s="93" t="e">
        <f t="shared" si="0"/>
        <v>#DIV/0!</v>
      </c>
      <c r="I55" s="59"/>
      <c r="K55" s="81" t="e">
        <f t="shared" si="1"/>
        <v>#DIV/0!</v>
      </c>
    </row>
    <row r="56" spans="1:11" x14ac:dyDescent="0.25">
      <c r="A56" s="75">
        <f t="shared" si="2"/>
        <v>3</v>
      </c>
      <c r="B56" s="75">
        <f t="shared" si="3"/>
        <v>9</v>
      </c>
      <c r="C56" s="76">
        <f>'Bid Form 1a'!E57</f>
        <v>0</v>
      </c>
      <c r="D56" s="59"/>
      <c r="E56" s="59"/>
      <c r="F56" s="59"/>
      <c r="G56" s="59"/>
      <c r="H56" s="93" t="e">
        <f t="shared" si="0"/>
        <v>#DIV/0!</v>
      </c>
      <c r="I56" s="59"/>
      <c r="K56" s="81" t="e">
        <f t="shared" si="1"/>
        <v>#DIV/0!</v>
      </c>
    </row>
    <row r="57" spans="1:11" x14ac:dyDescent="0.25">
      <c r="A57" s="75">
        <f t="shared" si="2"/>
        <v>3</v>
      </c>
      <c r="B57" s="75">
        <f t="shared" si="3"/>
        <v>10</v>
      </c>
      <c r="C57" s="76">
        <f>'Bid Form 1a'!E58</f>
        <v>0</v>
      </c>
      <c r="D57" s="59"/>
      <c r="E57" s="59"/>
      <c r="F57" s="59"/>
      <c r="G57" s="59"/>
      <c r="H57" s="93" t="e">
        <f t="shared" si="0"/>
        <v>#DIV/0!</v>
      </c>
      <c r="I57" s="59"/>
      <c r="K57" s="81" t="e">
        <f t="shared" si="1"/>
        <v>#DIV/0!</v>
      </c>
    </row>
    <row r="58" spans="1:11" x14ac:dyDescent="0.25">
      <c r="A58" s="75">
        <f t="shared" si="2"/>
        <v>3</v>
      </c>
      <c r="B58" s="75">
        <f t="shared" si="3"/>
        <v>11</v>
      </c>
      <c r="C58" s="76">
        <f>'Bid Form 1a'!E59</f>
        <v>0</v>
      </c>
      <c r="D58" s="59"/>
      <c r="E58" s="59"/>
      <c r="F58" s="59"/>
      <c r="G58" s="59"/>
      <c r="H58" s="93" t="e">
        <f t="shared" si="0"/>
        <v>#DIV/0!</v>
      </c>
      <c r="I58" s="59"/>
      <c r="K58" s="81" t="e">
        <f t="shared" si="1"/>
        <v>#DIV/0!</v>
      </c>
    </row>
    <row r="59" spans="1:11" x14ac:dyDescent="0.25">
      <c r="A59" s="75">
        <f t="shared" si="2"/>
        <v>3</v>
      </c>
      <c r="B59" s="75">
        <f t="shared" si="3"/>
        <v>12</v>
      </c>
      <c r="C59" s="76">
        <f>'Bid Form 1a'!E60</f>
        <v>0</v>
      </c>
      <c r="D59" s="59"/>
      <c r="E59" s="59"/>
      <c r="F59" s="59"/>
      <c r="G59" s="59"/>
      <c r="H59" s="93" t="e">
        <f t="shared" si="0"/>
        <v>#DIV/0!</v>
      </c>
      <c r="I59" s="59"/>
      <c r="K59" s="81" t="e">
        <f t="shared" si="1"/>
        <v>#DIV/0!</v>
      </c>
    </row>
    <row r="60" spans="1:11" x14ac:dyDescent="0.25">
      <c r="A60" s="75">
        <f t="shared" si="2"/>
        <v>4</v>
      </c>
      <c r="B60" s="75">
        <f t="shared" si="3"/>
        <v>1</v>
      </c>
      <c r="C60" s="76">
        <f>'Bid Form 1a'!E61</f>
        <v>0</v>
      </c>
      <c r="D60" s="59"/>
      <c r="E60" s="59"/>
      <c r="F60" s="59"/>
      <c r="G60" s="59"/>
      <c r="H60" s="93" t="e">
        <f t="shared" si="0"/>
        <v>#DIV/0!</v>
      </c>
      <c r="I60" s="59"/>
      <c r="K60" s="81" t="e">
        <f t="shared" si="1"/>
        <v>#DIV/0!</v>
      </c>
    </row>
    <row r="61" spans="1:11" x14ac:dyDescent="0.25">
      <c r="A61" s="75">
        <f t="shared" si="2"/>
        <v>4</v>
      </c>
      <c r="B61" s="75">
        <f t="shared" si="3"/>
        <v>2</v>
      </c>
      <c r="C61" s="76">
        <f>'Bid Form 1a'!E62</f>
        <v>0</v>
      </c>
      <c r="D61" s="59"/>
      <c r="E61" s="59"/>
      <c r="F61" s="59"/>
      <c r="G61" s="59"/>
      <c r="H61" s="93" t="e">
        <f t="shared" si="0"/>
        <v>#DIV/0!</v>
      </c>
      <c r="I61" s="59"/>
      <c r="K61" s="81" t="e">
        <f t="shared" si="1"/>
        <v>#DIV/0!</v>
      </c>
    </row>
    <row r="62" spans="1:11" x14ac:dyDescent="0.25">
      <c r="A62" s="75">
        <f t="shared" si="2"/>
        <v>4</v>
      </c>
      <c r="B62" s="75">
        <f t="shared" si="3"/>
        <v>3</v>
      </c>
      <c r="C62" s="76">
        <f>'Bid Form 1a'!E63</f>
        <v>0</v>
      </c>
      <c r="D62" s="59"/>
      <c r="E62" s="59"/>
      <c r="F62" s="59"/>
      <c r="G62" s="59"/>
      <c r="H62" s="93" t="e">
        <f t="shared" si="0"/>
        <v>#DIV/0!</v>
      </c>
      <c r="I62" s="59"/>
      <c r="K62" s="81" t="e">
        <f t="shared" si="1"/>
        <v>#DIV/0!</v>
      </c>
    </row>
    <row r="63" spans="1:11" x14ac:dyDescent="0.25">
      <c r="A63" s="75">
        <f t="shared" si="2"/>
        <v>4</v>
      </c>
      <c r="B63" s="75">
        <f t="shared" si="3"/>
        <v>4</v>
      </c>
      <c r="C63" s="76">
        <f>'Bid Form 1a'!E64</f>
        <v>0</v>
      </c>
      <c r="D63" s="59"/>
      <c r="E63" s="59"/>
      <c r="F63" s="59"/>
      <c r="G63" s="59"/>
      <c r="H63" s="93" t="e">
        <f t="shared" si="0"/>
        <v>#DIV/0!</v>
      </c>
      <c r="I63" s="59"/>
      <c r="K63" s="81" t="e">
        <f t="shared" si="1"/>
        <v>#DIV/0!</v>
      </c>
    </row>
    <row r="64" spans="1:11" x14ac:dyDescent="0.25">
      <c r="A64" s="75">
        <f t="shared" si="2"/>
        <v>4</v>
      </c>
      <c r="B64" s="75">
        <f t="shared" si="3"/>
        <v>5</v>
      </c>
      <c r="C64" s="76">
        <f>'Bid Form 1a'!E65</f>
        <v>0</v>
      </c>
      <c r="D64" s="59"/>
      <c r="E64" s="59"/>
      <c r="F64" s="59"/>
      <c r="G64" s="59"/>
      <c r="H64" s="93" t="e">
        <f t="shared" si="0"/>
        <v>#DIV/0!</v>
      </c>
      <c r="I64" s="59"/>
      <c r="K64" s="81" t="e">
        <f t="shared" si="1"/>
        <v>#DIV/0!</v>
      </c>
    </row>
    <row r="65" spans="1:11" x14ac:dyDescent="0.25">
      <c r="A65" s="75">
        <f t="shared" si="2"/>
        <v>4</v>
      </c>
      <c r="B65" s="75">
        <f t="shared" si="3"/>
        <v>6</v>
      </c>
      <c r="C65" s="76">
        <f>'Bid Form 1a'!E66</f>
        <v>0</v>
      </c>
      <c r="D65" s="59"/>
      <c r="E65" s="59"/>
      <c r="F65" s="59"/>
      <c r="G65" s="59"/>
      <c r="H65" s="93" t="e">
        <f t="shared" si="0"/>
        <v>#DIV/0!</v>
      </c>
      <c r="I65" s="59"/>
      <c r="K65" s="81" t="e">
        <f t="shared" si="1"/>
        <v>#DIV/0!</v>
      </c>
    </row>
    <row r="66" spans="1:11" x14ac:dyDescent="0.25">
      <c r="A66" s="75">
        <f t="shared" si="2"/>
        <v>4</v>
      </c>
      <c r="B66" s="75">
        <f t="shared" si="3"/>
        <v>7</v>
      </c>
      <c r="C66" s="76">
        <f>'Bid Form 1a'!E67</f>
        <v>0</v>
      </c>
      <c r="D66" s="59"/>
      <c r="E66" s="59"/>
      <c r="F66" s="59"/>
      <c r="G66" s="59"/>
      <c r="H66" s="93" t="e">
        <f t="shared" si="0"/>
        <v>#DIV/0!</v>
      </c>
      <c r="I66" s="59"/>
      <c r="K66" s="81" t="e">
        <f t="shared" si="1"/>
        <v>#DIV/0!</v>
      </c>
    </row>
    <row r="67" spans="1:11" x14ac:dyDescent="0.25">
      <c r="A67" s="75">
        <f t="shared" si="2"/>
        <v>4</v>
      </c>
      <c r="B67" s="75">
        <f t="shared" si="3"/>
        <v>8</v>
      </c>
      <c r="C67" s="76">
        <f>'Bid Form 1a'!E68</f>
        <v>0</v>
      </c>
      <c r="D67" s="59"/>
      <c r="E67" s="59"/>
      <c r="F67" s="59"/>
      <c r="G67" s="59"/>
      <c r="H67" s="93" t="e">
        <f t="shared" si="0"/>
        <v>#DIV/0!</v>
      </c>
      <c r="I67" s="59"/>
      <c r="K67" s="81" t="e">
        <f t="shared" si="1"/>
        <v>#DIV/0!</v>
      </c>
    </row>
    <row r="68" spans="1:11" x14ac:dyDescent="0.25">
      <c r="A68" s="75">
        <f t="shared" si="2"/>
        <v>4</v>
      </c>
      <c r="B68" s="75">
        <f t="shared" si="3"/>
        <v>9</v>
      </c>
      <c r="C68" s="76">
        <f>'Bid Form 1a'!E69</f>
        <v>0</v>
      </c>
      <c r="D68" s="59"/>
      <c r="E68" s="59"/>
      <c r="F68" s="59"/>
      <c r="G68" s="59"/>
      <c r="H68" s="93" t="e">
        <f t="shared" si="0"/>
        <v>#DIV/0!</v>
      </c>
      <c r="I68" s="59"/>
      <c r="K68" s="81" t="e">
        <f t="shared" si="1"/>
        <v>#DIV/0!</v>
      </c>
    </row>
    <row r="69" spans="1:11" x14ac:dyDescent="0.25">
      <c r="A69" s="75">
        <f t="shared" si="2"/>
        <v>4</v>
      </c>
      <c r="B69" s="75">
        <f t="shared" si="3"/>
        <v>10</v>
      </c>
      <c r="C69" s="76">
        <f>'Bid Form 1a'!E70</f>
        <v>0</v>
      </c>
      <c r="D69" s="59"/>
      <c r="E69" s="59"/>
      <c r="F69" s="59"/>
      <c r="G69" s="59"/>
      <c r="H69" s="93" t="e">
        <f t="shared" si="0"/>
        <v>#DIV/0!</v>
      </c>
      <c r="I69" s="59"/>
      <c r="K69" s="81" t="e">
        <f t="shared" si="1"/>
        <v>#DIV/0!</v>
      </c>
    </row>
    <row r="70" spans="1:11" x14ac:dyDescent="0.25">
      <c r="A70" s="75">
        <f t="shared" si="2"/>
        <v>4</v>
      </c>
      <c r="B70" s="75">
        <f t="shared" si="3"/>
        <v>11</v>
      </c>
      <c r="C70" s="76">
        <f>'Bid Form 1a'!E71</f>
        <v>0</v>
      </c>
      <c r="D70" s="59"/>
      <c r="E70" s="59"/>
      <c r="F70" s="59"/>
      <c r="G70" s="59"/>
      <c r="H70" s="93" t="e">
        <f t="shared" si="0"/>
        <v>#DIV/0!</v>
      </c>
      <c r="I70" s="59"/>
      <c r="K70" s="81" t="e">
        <f t="shared" si="1"/>
        <v>#DIV/0!</v>
      </c>
    </row>
    <row r="71" spans="1:11" x14ac:dyDescent="0.25">
      <c r="A71" s="75">
        <f t="shared" si="2"/>
        <v>4</v>
      </c>
      <c r="B71" s="75">
        <f t="shared" si="3"/>
        <v>12</v>
      </c>
      <c r="C71" s="76">
        <f>'Bid Form 1a'!E72</f>
        <v>0</v>
      </c>
      <c r="D71" s="59"/>
      <c r="E71" s="59"/>
      <c r="F71" s="59"/>
      <c r="G71" s="59"/>
      <c r="H71" s="93" t="e">
        <f t="shared" si="0"/>
        <v>#DIV/0!</v>
      </c>
      <c r="I71" s="59"/>
      <c r="K71" s="81" t="e">
        <f t="shared" si="1"/>
        <v>#DIV/0!</v>
      </c>
    </row>
    <row r="72" spans="1:11" x14ac:dyDescent="0.25">
      <c r="A72" s="75">
        <f t="shared" si="2"/>
        <v>5</v>
      </c>
      <c r="B72" s="75">
        <f t="shared" si="3"/>
        <v>1</v>
      </c>
      <c r="C72" s="76">
        <f>'Bid Form 1a'!E73</f>
        <v>0</v>
      </c>
      <c r="D72" s="59"/>
      <c r="E72" s="59"/>
      <c r="F72" s="59"/>
      <c r="G72" s="59"/>
      <c r="H72" s="93" t="e">
        <f t="shared" si="0"/>
        <v>#DIV/0!</v>
      </c>
      <c r="I72" s="59"/>
      <c r="K72" s="81" t="e">
        <f t="shared" si="1"/>
        <v>#DIV/0!</v>
      </c>
    </row>
    <row r="73" spans="1:11" x14ac:dyDescent="0.25">
      <c r="A73" s="75">
        <f t="shared" si="2"/>
        <v>5</v>
      </c>
      <c r="B73" s="75">
        <f t="shared" si="3"/>
        <v>2</v>
      </c>
      <c r="C73" s="76">
        <f>'Bid Form 1a'!E74</f>
        <v>0</v>
      </c>
      <c r="D73" s="59"/>
      <c r="E73" s="59"/>
      <c r="F73" s="59"/>
      <c r="G73" s="59"/>
      <c r="H73" s="93" t="e">
        <f t="shared" si="0"/>
        <v>#DIV/0!</v>
      </c>
      <c r="I73" s="59"/>
      <c r="K73" s="81" t="e">
        <f t="shared" si="1"/>
        <v>#DIV/0!</v>
      </c>
    </row>
    <row r="74" spans="1:11" x14ac:dyDescent="0.25">
      <c r="A74" s="75">
        <f t="shared" si="2"/>
        <v>5</v>
      </c>
      <c r="B74" s="75">
        <f t="shared" si="3"/>
        <v>3</v>
      </c>
      <c r="C74" s="76">
        <f>'Bid Form 1a'!E75</f>
        <v>0</v>
      </c>
      <c r="D74" s="59"/>
      <c r="E74" s="59"/>
      <c r="F74" s="59"/>
      <c r="G74" s="59"/>
      <c r="H74" s="93" t="e">
        <f t="shared" si="0"/>
        <v>#DIV/0!</v>
      </c>
      <c r="I74" s="59"/>
      <c r="K74" s="81" t="e">
        <f t="shared" si="1"/>
        <v>#DIV/0!</v>
      </c>
    </row>
    <row r="75" spans="1:11" x14ac:dyDescent="0.25">
      <c r="A75" s="75">
        <f t="shared" si="2"/>
        <v>5</v>
      </c>
      <c r="B75" s="75">
        <f t="shared" si="3"/>
        <v>4</v>
      </c>
      <c r="C75" s="76">
        <f>'Bid Form 1a'!E76</f>
        <v>0</v>
      </c>
      <c r="D75" s="59"/>
      <c r="E75" s="59"/>
      <c r="F75" s="59"/>
      <c r="G75" s="59"/>
      <c r="H75" s="93" t="e">
        <f t="shared" si="0"/>
        <v>#DIV/0!</v>
      </c>
      <c r="I75" s="59"/>
      <c r="K75" s="81" t="e">
        <f t="shared" si="1"/>
        <v>#DIV/0!</v>
      </c>
    </row>
    <row r="76" spans="1:11" x14ac:dyDescent="0.25">
      <c r="A76" s="75">
        <f t="shared" si="2"/>
        <v>5</v>
      </c>
      <c r="B76" s="75">
        <f t="shared" si="3"/>
        <v>5</v>
      </c>
      <c r="C76" s="76">
        <f>'Bid Form 1a'!E77</f>
        <v>0</v>
      </c>
      <c r="D76" s="59"/>
      <c r="E76" s="59"/>
      <c r="F76" s="59"/>
      <c r="G76" s="59"/>
      <c r="H76" s="93" t="e">
        <f t="shared" si="0"/>
        <v>#DIV/0!</v>
      </c>
      <c r="I76" s="59"/>
      <c r="K76" s="81" t="e">
        <f t="shared" si="1"/>
        <v>#DIV/0!</v>
      </c>
    </row>
    <row r="77" spans="1:11" x14ac:dyDescent="0.25">
      <c r="A77" s="75">
        <f t="shared" si="2"/>
        <v>5</v>
      </c>
      <c r="B77" s="75">
        <f t="shared" si="3"/>
        <v>6</v>
      </c>
      <c r="C77" s="76">
        <f>'Bid Form 1a'!E78</f>
        <v>0</v>
      </c>
      <c r="D77" s="59"/>
      <c r="E77" s="59"/>
      <c r="F77" s="59"/>
      <c r="G77" s="59"/>
      <c r="H77" s="93" t="e">
        <f t="shared" si="0"/>
        <v>#DIV/0!</v>
      </c>
      <c r="I77" s="59"/>
      <c r="K77" s="81" t="e">
        <f t="shared" si="1"/>
        <v>#DIV/0!</v>
      </c>
    </row>
    <row r="78" spans="1:11" x14ac:dyDescent="0.25">
      <c r="A78" s="75">
        <f t="shared" si="2"/>
        <v>5</v>
      </c>
      <c r="B78" s="75">
        <f t="shared" si="3"/>
        <v>7</v>
      </c>
      <c r="C78" s="76">
        <f>'Bid Form 1a'!E79</f>
        <v>0</v>
      </c>
      <c r="D78" s="59"/>
      <c r="E78" s="59"/>
      <c r="F78" s="59"/>
      <c r="G78" s="59"/>
      <c r="H78" s="93" t="e">
        <f t="shared" si="0"/>
        <v>#DIV/0!</v>
      </c>
      <c r="I78" s="59"/>
      <c r="K78" s="81" t="e">
        <f t="shared" si="1"/>
        <v>#DIV/0!</v>
      </c>
    </row>
    <row r="79" spans="1:11" x14ac:dyDescent="0.25">
      <c r="A79" s="75">
        <f t="shared" si="2"/>
        <v>5</v>
      </c>
      <c r="B79" s="75">
        <f t="shared" si="3"/>
        <v>8</v>
      </c>
      <c r="C79" s="76">
        <f>'Bid Form 1a'!E80</f>
        <v>0</v>
      </c>
      <c r="D79" s="59"/>
      <c r="E79" s="59"/>
      <c r="F79" s="59"/>
      <c r="G79" s="59"/>
      <c r="H79" s="93" t="e">
        <f t="shared" si="0"/>
        <v>#DIV/0!</v>
      </c>
      <c r="I79" s="59"/>
      <c r="K79" s="81" t="e">
        <f t="shared" si="1"/>
        <v>#DIV/0!</v>
      </c>
    </row>
    <row r="80" spans="1:11" x14ac:dyDescent="0.25">
      <c r="A80" s="75">
        <f t="shared" si="2"/>
        <v>5</v>
      </c>
      <c r="B80" s="75">
        <f t="shared" si="3"/>
        <v>9</v>
      </c>
      <c r="C80" s="76">
        <f>'Bid Form 1a'!E81</f>
        <v>0</v>
      </c>
      <c r="D80" s="59"/>
      <c r="E80" s="59"/>
      <c r="F80" s="59"/>
      <c r="G80" s="59"/>
      <c r="H80" s="93" t="e">
        <f t="shared" si="0"/>
        <v>#DIV/0!</v>
      </c>
      <c r="I80" s="59"/>
      <c r="K80" s="81" t="e">
        <f t="shared" si="1"/>
        <v>#DIV/0!</v>
      </c>
    </row>
    <row r="81" spans="1:11" x14ac:dyDescent="0.25">
      <c r="A81" s="75">
        <f t="shared" si="2"/>
        <v>5</v>
      </c>
      <c r="B81" s="75">
        <f t="shared" si="3"/>
        <v>10</v>
      </c>
      <c r="C81" s="76">
        <f>'Bid Form 1a'!E82</f>
        <v>0</v>
      </c>
      <c r="D81" s="59"/>
      <c r="E81" s="59"/>
      <c r="F81" s="59"/>
      <c r="G81" s="59"/>
      <c r="H81" s="93" t="e">
        <f t="shared" si="0"/>
        <v>#DIV/0!</v>
      </c>
      <c r="I81" s="59"/>
      <c r="K81" s="81" t="e">
        <f t="shared" si="1"/>
        <v>#DIV/0!</v>
      </c>
    </row>
    <row r="82" spans="1:11" x14ac:dyDescent="0.25">
      <c r="A82" s="75">
        <f t="shared" si="2"/>
        <v>5</v>
      </c>
      <c r="B82" s="75">
        <f t="shared" si="3"/>
        <v>11</v>
      </c>
      <c r="C82" s="76">
        <f>'Bid Form 1a'!E83</f>
        <v>0</v>
      </c>
      <c r="D82" s="59"/>
      <c r="E82" s="59"/>
      <c r="F82" s="59"/>
      <c r="G82" s="59"/>
      <c r="H82" s="93" t="e">
        <f t="shared" si="0"/>
        <v>#DIV/0!</v>
      </c>
      <c r="I82" s="59"/>
      <c r="K82" s="81" t="e">
        <f t="shared" si="1"/>
        <v>#DIV/0!</v>
      </c>
    </row>
    <row r="83" spans="1:11" x14ac:dyDescent="0.25">
      <c r="A83" s="75">
        <f t="shared" si="2"/>
        <v>5</v>
      </c>
      <c r="B83" s="75">
        <f t="shared" si="3"/>
        <v>12</v>
      </c>
      <c r="C83" s="76">
        <f>'Bid Form 1a'!E84</f>
        <v>0</v>
      </c>
      <c r="D83" s="59"/>
      <c r="E83" s="59"/>
      <c r="F83" s="59"/>
      <c r="G83" s="59"/>
      <c r="H83" s="93" t="e">
        <f t="shared" si="0"/>
        <v>#DIV/0!</v>
      </c>
      <c r="I83" s="59"/>
      <c r="K83" s="81" t="e">
        <f t="shared" si="1"/>
        <v>#DIV/0!</v>
      </c>
    </row>
    <row r="84" spans="1:11" x14ac:dyDescent="0.25">
      <c r="A84" s="75">
        <f t="shared" si="2"/>
        <v>6</v>
      </c>
      <c r="B84" s="75">
        <f t="shared" si="3"/>
        <v>1</v>
      </c>
      <c r="C84" s="76">
        <f>'Bid Form 1a'!E85</f>
        <v>0</v>
      </c>
      <c r="D84" s="59"/>
      <c r="E84" s="59"/>
      <c r="F84" s="59"/>
      <c r="G84" s="59"/>
      <c r="H84" s="93" t="e">
        <f t="shared" si="0"/>
        <v>#DIV/0!</v>
      </c>
      <c r="I84" s="59"/>
      <c r="K84" s="81" t="e">
        <f t="shared" si="1"/>
        <v>#DIV/0!</v>
      </c>
    </row>
    <row r="85" spans="1:11" x14ac:dyDescent="0.25">
      <c r="A85" s="75">
        <f t="shared" si="2"/>
        <v>6</v>
      </c>
      <c r="B85" s="75">
        <f t="shared" si="3"/>
        <v>2</v>
      </c>
      <c r="C85" s="76">
        <f>'Bid Form 1a'!E86</f>
        <v>0</v>
      </c>
      <c r="D85" s="59"/>
      <c r="E85" s="59"/>
      <c r="F85" s="59"/>
      <c r="G85" s="59"/>
      <c r="H85" s="93" t="e">
        <f t="shared" si="0"/>
        <v>#DIV/0!</v>
      </c>
      <c r="I85" s="59"/>
      <c r="K85" s="81" t="e">
        <f t="shared" si="1"/>
        <v>#DIV/0!</v>
      </c>
    </row>
    <row r="86" spans="1:11" x14ac:dyDescent="0.25">
      <c r="A86" s="75">
        <f t="shared" si="2"/>
        <v>6</v>
      </c>
      <c r="B86" s="75">
        <f t="shared" si="3"/>
        <v>3</v>
      </c>
      <c r="C86" s="76">
        <f>'Bid Form 1a'!E87</f>
        <v>0</v>
      </c>
      <c r="D86" s="59"/>
      <c r="E86" s="59"/>
      <c r="F86" s="59"/>
      <c r="G86" s="59"/>
      <c r="H86" s="93" t="e">
        <f t="shared" si="0"/>
        <v>#DIV/0!</v>
      </c>
      <c r="I86" s="59"/>
      <c r="K86" s="81" t="e">
        <f t="shared" si="1"/>
        <v>#DIV/0!</v>
      </c>
    </row>
    <row r="87" spans="1:11" x14ac:dyDescent="0.25">
      <c r="A87" s="75">
        <f t="shared" si="2"/>
        <v>6</v>
      </c>
      <c r="B87" s="75">
        <f t="shared" si="3"/>
        <v>4</v>
      </c>
      <c r="C87" s="76">
        <f>'Bid Form 1a'!E88</f>
        <v>0</v>
      </c>
      <c r="D87" s="59"/>
      <c r="E87" s="59"/>
      <c r="F87" s="59"/>
      <c r="G87" s="59"/>
      <c r="H87" s="93" t="e">
        <f t="shared" si="0"/>
        <v>#DIV/0!</v>
      </c>
      <c r="I87" s="59"/>
      <c r="K87" s="81" t="e">
        <f t="shared" si="1"/>
        <v>#DIV/0!</v>
      </c>
    </row>
    <row r="88" spans="1:11" x14ac:dyDescent="0.25">
      <c r="A88" s="75">
        <f t="shared" si="2"/>
        <v>6</v>
      </c>
      <c r="B88" s="75">
        <f t="shared" si="3"/>
        <v>5</v>
      </c>
      <c r="C88" s="76">
        <f>'Bid Form 1a'!E89</f>
        <v>0</v>
      </c>
      <c r="D88" s="59"/>
      <c r="E88" s="59"/>
      <c r="F88" s="59"/>
      <c r="G88" s="59"/>
      <c r="H88" s="93" t="e">
        <f t="shared" si="0"/>
        <v>#DIV/0!</v>
      </c>
      <c r="I88" s="59"/>
      <c r="K88" s="81" t="e">
        <f t="shared" si="1"/>
        <v>#DIV/0!</v>
      </c>
    </row>
    <row r="89" spans="1:11" x14ac:dyDescent="0.25">
      <c r="A89" s="75">
        <f t="shared" si="2"/>
        <v>6</v>
      </c>
      <c r="B89" s="75">
        <f t="shared" si="3"/>
        <v>6</v>
      </c>
      <c r="C89" s="76">
        <f>'Bid Form 1a'!E90</f>
        <v>0</v>
      </c>
      <c r="D89" s="59"/>
      <c r="E89" s="59"/>
      <c r="F89" s="59"/>
      <c r="G89" s="59"/>
      <c r="H89" s="93" t="e">
        <f t="shared" ref="H89:H143" si="4">I89/C89</f>
        <v>#DIV/0!</v>
      </c>
      <c r="I89" s="59"/>
      <c r="K89" s="81" t="e">
        <f t="shared" ref="K89:K143" si="5">((((D89+E89)*G89)+F89)*H89*I89)/C89</f>
        <v>#DIV/0!</v>
      </c>
    </row>
    <row r="90" spans="1:11" x14ac:dyDescent="0.25">
      <c r="A90" s="75">
        <f t="shared" si="2"/>
        <v>6</v>
      </c>
      <c r="B90" s="75">
        <f t="shared" si="3"/>
        <v>7</v>
      </c>
      <c r="C90" s="76">
        <f>'Bid Form 1a'!E91</f>
        <v>0</v>
      </c>
      <c r="D90" s="59"/>
      <c r="E90" s="59"/>
      <c r="F90" s="59"/>
      <c r="G90" s="59"/>
      <c r="H90" s="93" t="e">
        <f t="shared" si="4"/>
        <v>#DIV/0!</v>
      </c>
      <c r="I90" s="59"/>
      <c r="K90" s="81" t="e">
        <f t="shared" si="5"/>
        <v>#DIV/0!</v>
      </c>
    </row>
    <row r="91" spans="1:11" x14ac:dyDescent="0.25">
      <c r="A91" s="75">
        <f t="shared" si="2"/>
        <v>6</v>
      </c>
      <c r="B91" s="75">
        <f t="shared" si="3"/>
        <v>8</v>
      </c>
      <c r="C91" s="76">
        <f>'Bid Form 1a'!E92</f>
        <v>0</v>
      </c>
      <c r="D91" s="59"/>
      <c r="E91" s="59"/>
      <c r="F91" s="59"/>
      <c r="G91" s="59"/>
      <c r="H91" s="93" t="e">
        <f t="shared" si="4"/>
        <v>#DIV/0!</v>
      </c>
      <c r="I91" s="59"/>
      <c r="K91" s="81" t="e">
        <f t="shared" si="5"/>
        <v>#DIV/0!</v>
      </c>
    </row>
    <row r="92" spans="1:11" x14ac:dyDescent="0.25">
      <c r="A92" s="75">
        <f t="shared" si="2"/>
        <v>6</v>
      </c>
      <c r="B92" s="75">
        <f t="shared" si="3"/>
        <v>9</v>
      </c>
      <c r="C92" s="76">
        <f>'Bid Form 1a'!E93</f>
        <v>0</v>
      </c>
      <c r="D92" s="59"/>
      <c r="E92" s="59"/>
      <c r="F92" s="59"/>
      <c r="G92" s="59"/>
      <c r="H92" s="93" t="e">
        <f t="shared" si="4"/>
        <v>#DIV/0!</v>
      </c>
      <c r="I92" s="59"/>
      <c r="K92" s="81" t="e">
        <f t="shared" si="5"/>
        <v>#DIV/0!</v>
      </c>
    </row>
    <row r="93" spans="1:11" x14ac:dyDescent="0.25">
      <c r="A93" s="75">
        <f t="shared" si="2"/>
        <v>6</v>
      </c>
      <c r="B93" s="75">
        <f t="shared" si="3"/>
        <v>10</v>
      </c>
      <c r="C93" s="76">
        <f>'Bid Form 1a'!E94</f>
        <v>0</v>
      </c>
      <c r="D93" s="59"/>
      <c r="E93" s="59"/>
      <c r="F93" s="59"/>
      <c r="G93" s="59"/>
      <c r="H93" s="93" t="e">
        <f t="shared" si="4"/>
        <v>#DIV/0!</v>
      </c>
      <c r="I93" s="59"/>
      <c r="K93" s="81" t="e">
        <f t="shared" si="5"/>
        <v>#DIV/0!</v>
      </c>
    </row>
    <row r="94" spans="1:11" x14ac:dyDescent="0.25">
      <c r="A94" s="75">
        <f t="shared" si="2"/>
        <v>6</v>
      </c>
      <c r="B94" s="75">
        <f t="shared" si="3"/>
        <v>11</v>
      </c>
      <c r="C94" s="76">
        <f>'Bid Form 1a'!E95</f>
        <v>0</v>
      </c>
      <c r="D94" s="59"/>
      <c r="E94" s="59"/>
      <c r="F94" s="59"/>
      <c r="G94" s="59"/>
      <c r="H94" s="93" t="e">
        <f t="shared" si="4"/>
        <v>#DIV/0!</v>
      </c>
      <c r="I94" s="59"/>
      <c r="K94" s="81" t="e">
        <f t="shared" si="5"/>
        <v>#DIV/0!</v>
      </c>
    </row>
    <row r="95" spans="1:11" x14ac:dyDescent="0.25">
      <c r="A95" s="75">
        <f t="shared" si="2"/>
        <v>6</v>
      </c>
      <c r="B95" s="75">
        <f t="shared" si="3"/>
        <v>12</v>
      </c>
      <c r="C95" s="76">
        <f>'Bid Form 1a'!E96</f>
        <v>0</v>
      </c>
      <c r="D95" s="59"/>
      <c r="E95" s="59"/>
      <c r="F95" s="59"/>
      <c r="G95" s="59"/>
      <c r="H95" s="93" t="e">
        <f t="shared" si="4"/>
        <v>#DIV/0!</v>
      </c>
      <c r="I95" s="59"/>
      <c r="K95" s="81" t="e">
        <f t="shared" si="5"/>
        <v>#DIV/0!</v>
      </c>
    </row>
    <row r="96" spans="1:11" x14ac:dyDescent="0.25">
      <c r="A96" s="75">
        <f t="shared" si="2"/>
        <v>7</v>
      </c>
      <c r="B96" s="75">
        <f t="shared" si="3"/>
        <v>1</v>
      </c>
      <c r="C96" s="76">
        <f>'Bid Form 1a'!E97</f>
        <v>0</v>
      </c>
      <c r="D96" s="59"/>
      <c r="E96" s="59"/>
      <c r="F96" s="59"/>
      <c r="G96" s="59"/>
      <c r="H96" s="93" t="e">
        <f t="shared" si="4"/>
        <v>#DIV/0!</v>
      </c>
      <c r="I96" s="59"/>
      <c r="K96" s="81" t="e">
        <f t="shared" si="5"/>
        <v>#DIV/0!</v>
      </c>
    </row>
    <row r="97" spans="1:11" x14ac:dyDescent="0.25">
      <c r="A97" s="75">
        <f t="shared" si="2"/>
        <v>7</v>
      </c>
      <c r="B97" s="75">
        <f t="shared" si="3"/>
        <v>2</v>
      </c>
      <c r="C97" s="76">
        <f>'Bid Form 1a'!E98</f>
        <v>0</v>
      </c>
      <c r="D97" s="59"/>
      <c r="E97" s="59"/>
      <c r="F97" s="59"/>
      <c r="G97" s="59"/>
      <c r="H97" s="93" t="e">
        <f t="shared" si="4"/>
        <v>#DIV/0!</v>
      </c>
      <c r="I97" s="59"/>
      <c r="K97" s="81" t="e">
        <f t="shared" si="5"/>
        <v>#DIV/0!</v>
      </c>
    </row>
    <row r="98" spans="1:11" x14ac:dyDescent="0.25">
      <c r="A98" s="75">
        <f t="shared" si="2"/>
        <v>7</v>
      </c>
      <c r="B98" s="75">
        <f t="shared" si="3"/>
        <v>3</v>
      </c>
      <c r="C98" s="76">
        <f>'Bid Form 1a'!E99</f>
        <v>0</v>
      </c>
      <c r="D98" s="59"/>
      <c r="E98" s="59"/>
      <c r="F98" s="59"/>
      <c r="G98" s="59"/>
      <c r="H98" s="93" t="e">
        <f t="shared" si="4"/>
        <v>#DIV/0!</v>
      </c>
      <c r="I98" s="59"/>
      <c r="K98" s="81" t="e">
        <f t="shared" si="5"/>
        <v>#DIV/0!</v>
      </c>
    </row>
    <row r="99" spans="1:11" x14ac:dyDescent="0.25">
      <c r="A99" s="75">
        <f t="shared" si="2"/>
        <v>7</v>
      </c>
      <c r="B99" s="75">
        <f t="shared" si="3"/>
        <v>4</v>
      </c>
      <c r="C99" s="76">
        <f>'Bid Form 1a'!E100</f>
        <v>0</v>
      </c>
      <c r="D99" s="59"/>
      <c r="E99" s="59"/>
      <c r="F99" s="59"/>
      <c r="G99" s="59"/>
      <c r="H99" s="93" t="e">
        <f t="shared" si="4"/>
        <v>#DIV/0!</v>
      </c>
      <c r="I99" s="59"/>
      <c r="K99" s="81" t="e">
        <f t="shared" si="5"/>
        <v>#DIV/0!</v>
      </c>
    </row>
    <row r="100" spans="1:11" x14ac:dyDescent="0.25">
      <c r="A100" s="75">
        <f t="shared" si="2"/>
        <v>7</v>
      </c>
      <c r="B100" s="75">
        <f t="shared" si="3"/>
        <v>5</v>
      </c>
      <c r="C100" s="76">
        <f>'Bid Form 1a'!E101</f>
        <v>0</v>
      </c>
      <c r="D100" s="59"/>
      <c r="E100" s="59"/>
      <c r="F100" s="59"/>
      <c r="G100" s="59"/>
      <c r="H100" s="93" t="e">
        <f t="shared" si="4"/>
        <v>#DIV/0!</v>
      </c>
      <c r="I100" s="59"/>
      <c r="K100" s="81" t="e">
        <f t="shared" si="5"/>
        <v>#DIV/0!</v>
      </c>
    </row>
    <row r="101" spans="1:11" x14ac:dyDescent="0.25">
      <c r="A101" s="75">
        <f t="shared" ref="A101:A143" si="6">A89+1</f>
        <v>7</v>
      </c>
      <c r="B101" s="75">
        <f t="shared" ref="B101:B143" si="7">B89</f>
        <v>6</v>
      </c>
      <c r="C101" s="76">
        <f>'Bid Form 1a'!E102</f>
        <v>0</v>
      </c>
      <c r="D101" s="59"/>
      <c r="E101" s="59"/>
      <c r="F101" s="59"/>
      <c r="G101" s="59"/>
      <c r="H101" s="93" t="e">
        <f t="shared" si="4"/>
        <v>#DIV/0!</v>
      </c>
      <c r="I101" s="59"/>
      <c r="K101" s="81" t="e">
        <f t="shared" si="5"/>
        <v>#DIV/0!</v>
      </c>
    </row>
    <row r="102" spans="1:11" x14ac:dyDescent="0.25">
      <c r="A102" s="75">
        <f t="shared" si="6"/>
        <v>7</v>
      </c>
      <c r="B102" s="75">
        <f t="shared" si="7"/>
        <v>7</v>
      </c>
      <c r="C102" s="76">
        <f>'Bid Form 1a'!E103</f>
        <v>0</v>
      </c>
      <c r="D102" s="59"/>
      <c r="E102" s="59"/>
      <c r="F102" s="59"/>
      <c r="G102" s="59"/>
      <c r="H102" s="93" t="e">
        <f t="shared" si="4"/>
        <v>#DIV/0!</v>
      </c>
      <c r="I102" s="59"/>
      <c r="K102" s="81" t="e">
        <f t="shared" si="5"/>
        <v>#DIV/0!</v>
      </c>
    </row>
    <row r="103" spans="1:11" x14ac:dyDescent="0.25">
      <c r="A103" s="75">
        <f t="shared" si="6"/>
        <v>7</v>
      </c>
      <c r="B103" s="75">
        <f t="shared" si="7"/>
        <v>8</v>
      </c>
      <c r="C103" s="76">
        <f>'Bid Form 1a'!E104</f>
        <v>0</v>
      </c>
      <c r="D103" s="59"/>
      <c r="E103" s="59"/>
      <c r="F103" s="59"/>
      <c r="G103" s="59"/>
      <c r="H103" s="93" t="e">
        <f t="shared" si="4"/>
        <v>#DIV/0!</v>
      </c>
      <c r="I103" s="59"/>
      <c r="K103" s="81" t="e">
        <f t="shared" si="5"/>
        <v>#DIV/0!</v>
      </c>
    </row>
    <row r="104" spans="1:11" x14ac:dyDescent="0.25">
      <c r="A104" s="75">
        <f t="shared" si="6"/>
        <v>7</v>
      </c>
      <c r="B104" s="75">
        <f t="shared" si="7"/>
        <v>9</v>
      </c>
      <c r="C104" s="76">
        <f>'Bid Form 1a'!E105</f>
        <v>0</v>
      </c>
      <c r="D104" s="59"/>
      <c r="E104" s="59"/>
      <c r="F104" s="59"/>
      <c r="G104" s="59"/>
      <c r="H104" s="93" t="e">
        <f t="shared" si="4"/>
        <v>#DIV/0!</v>
      </c>
      <c r="I104" s="59"/>
      <c r="K104" s="81" t="e">
        <f t="shared" si="5"/>
        <v>#DIV/0!</v>
      </c>
    </row>
    <row r="105" spans="1:11" x14ac:dyDescent="0.25">
      <c r="A105" s="75">
        <f t="shared" si="6"/>
        <v>7</v>
      </c>
      <c r="B105" s="75">
        <f t="shared" si="7"/>
        <v>10</v>
      </c>
      <c r="C105" s="76">
        <f>'Bid Form 1a'!E106</f>
        <v>0</v>
      </c>
      <c r="D105" s="59"/>
      <c r="E105" s="59"/>
      <c r="F105" s="59"/>
      <c r="G105" s="59"/>
      <c r="H105" s="93" t="e">
        <f t="shared" si="4"/>
        <v>#DIV/0!</v>
      </c>
      <c r="I105" s="59"/>
      <c r="K105" s="81" t="e">
        <f t="shared" si="5"/>
        <v>#DIV/0!</v>
      </c>
    </row>
    <row r="106" spans="1:11" x14ac:dyDescent="0.25">
      <c r="A106" s="75">
        <f t="shared" si="6"/>
        <v>7</v>
      </c>
      <c r="B106" s="75">
        <f t="shared" si="7"/>
        <v>11</v>
      </c>
      <c r="C106" s="76">
        <f>'Bid Form 1a'!E107</f>
        <v>0</v>
      </c>
      <c r="D106" s="59"/>
      <c r="E106" s="59"/>
      <c r="F106" s="59"/>
      <c r="G106" s="59"/>
      <c r="H106" s="93" t="e">
        <f t="shared" si="4"/>
        <v>#DIV/0!</v>
      </c>
      <c r="I106" s="59"/>
      <c r="K106" s="81" t="e">
        <f t="shared" si="5"/>
        <v>#DIV/0!</v>
      </c>
    </row>
    <row r="107" spans="1:11" x14ac:dyDescent="0.25">
      <c r="A107" s="75">
        <f t="shared" si="6"/>
        <v>7</v>
      </c>
      <c r="B107" s="75">
        <f t="shared" si="7"/>
        <v>12</v>
      </c>
      <c r="C107" s="76">
        <f>'Bid Form 1a'!E108</f>
        <v>0</v>
      </c>
      <c r="D107" s="59"/>
      <c r="E107" s="59"/>
      <c r="F107" s="59"/>
      <c r="G107" s="59"/>
      <c r="H107" s="93" t="e">
        <f t="shared" si="4"/>
        <v>#DIV/0!</v>
      </c>
      <c r="I107" s="59"/>
      <c r="K107" s="81" t="e">
        <f t="shared" si="5"/>
        <v>#DIV/0!</v>
      </c>
    </row>
    <row r="108" spans="1:11" x14ac:dyDescent="0.25">
      <c r="A108" s="75">
        <f t="shared" si="6"/>
        <v>8</v>
      </c>
      <c r="B108" s="75">
        <f t="shared" si="7"/>
        <v>1</v>
      </c>
      <c r="C108" s="76">
        <f>'Bid Form 1a'!E109</f>
        <v>0</v>
      </c>
      <c r="D108" s="59"/>
      <c r="E108" s="59"/>
      <c r="F108" s="59"/>
      <c r="G108" s="59"/>
      <c r="H108" s="93" t="e">
        <f t="shared" si="4"/>
        <v>#DIV/0!</v>
      </c>
      <c r="I108" s="59"/>
      <c r="K108" s="81" t="e">
        <f t="shared" si="5"/>
        <v>#DIV/0!</v>
      </c>
    </row>
    <row r="109" spans="1:11" x14ac:dyDescent="0.25">
      <c r="A109" s="75">
        <f t="shared" si="6"/>
        <v>8</v>
      </c>
      <c r="B109" s="75">
        <f t="shared" si="7"/>
        <v>2</v>
      </c>
      <c r="C109" s="76">
        <f>'Bid Form 1a'!E110</f>
        <v>0</v>
      </c>
      <c r="D109" s="59"/>
      <c r="E109" s="59"/>
      <c r="F109" s="59"/>
      <c r="G109" s="59"/>
      <c r="H109" s="93" t="e">
        <f t="shared" si="4"/>
        <v>#DIV/0!</v>
      </c>
      <c r="I109" s="59"/>
      <c r="K109" s="81" t="e">
        <f t="shared" si="5"/>
        <v>#DIV/0!</v>
      </c>
    </row>
    <row r="110" spans="1:11" x14ac:dyDescent="0.25">
      <c r="A110" s="75">
        <f t="shared" si="6"/>
        <v>8</v>
      </c>
      <c r="B110" s="75">
        <f t="shared" si="7"/>
        <v>3</v>
      </c>
      <c r="C110" s="76">
        <f>'Bid Form 1a'!E111</f>
        <v>0</v>
      </c>
      <c r="D110" s="59"/>
      <c r="E110" s="59"/>
      <c r="F110" s="59"/>
      <c r="G110" s="59"/>
      <c r="H110" s="93" t="e">
        <f t="shared" si="4"/>
        <v>#DIV/0!</v>
      </c>
      <c r="I110" s="59"/>
      <c r="K110" s="81" t="e">
        <f t="shared" si="5"/>
        <v>#DIV/0!</v>
      </c>
    </row>
    <row r="111" spans="1:11" x14ac:dyDescent="0.25">
      <c r="A111" s="75">
        <f t="shared" si="6"/>
        <v>8</v>
      </c>
      <c r="B111" s="75">
        <f t="shared" si="7"/>
        <v>4</v>
      </c>
      <c r="C111" s="76">
        <f>'Bid Form 1a'!E112</f>
        <v>0</v>
      </c>
      <c r="D111" s="59"/>
      <c r="E111" s="59"/>
      <c r="F111" s="59"/>
      <c r="G111" s="59"/>
      <c r="H111" s="93" t="e">
        <f t="shared" si="4"/>
        <v>#DIV/0!</v>
      </c>
      <c r="I111" s="59"/>
      <c r="K111" s="81" t="e">
        <f t="shared" si="5"/>
        <v>#DIV/0!</v>
      </c>
    </row>
    <row r="112" spans="1:11" x14ac:dyDescent="0.25">
      <c r="A112" s="75">
        <f t="shared" si="6"/>
        <v>8</v>
      </c>
      <c r="B112" s="75">
        <f t="shared" si="7"/>
        <v>5</v>
      </c>
      <c r="C112" s="76">
        <f>'Bid Form 1a'!E113</f>
        <v>0</v>
      </c>
      <c r="D112" s="59"/>
      <c r="E112" s="59"/>
      <c r="F112" s="59"/>
      <c r="G112" s="59"/>
      <c r="H112" s="93" t="e">
        <f t="shared" si="4"/>
        <v>#DIV/0!</v>
      </c>
      <c r="I112" s="59"/>
      <c r="K112" s="81" t="e">
        <f t="shared" si="5"/>
        <v>#DIV/0!</v>
      </c>
    </row>
    <row r="113" spans="1:11" x14ac:dyDescent="0.25">
      <c r="A113" s="75">
        <f t="shared" si="6"/>
        <v>8</v>
      </c>
      <c r="B113" s="75">
        <f t="shared" si="7"/>
        <v>6</v>
      </c>
      <c r="C113" s="76">
        <f>'Bid Form 1a'!E114</f>
        <v>0</v>
      </c>
      <c r="D113" s="59"/>
      <c r="E113" s="59"/>
      <c r="F113" s="59"/>
      <c r="G113" s="59"/>
      <c r="H113" s="93" t="e">
        <f t="shared" si="4"/>
        <v>#DIV/0!</v>
      </c>
      <c r="I113" s="59"/>
      <c r="K113" s="81" t="e">
        <f t="shared" si="5"/>
        <v>#DIV/0!</v>
      </c>
    </row>
    <row r="114" spans="1:11" x14ac:dyDescent="0.25">
      <c r="A114" s="75">
        <f t="shared" si="6"/>
        <v>8</v>
      </c>
      <c r="B114" s="75">
        <f t="shared" si="7"/>
        <v>7</v>
      </c>
      <c r="C114" s="76">
        <f>'Bid Form 1a'!E115</f>
        <v>0</v>
      </c>
      <c r="D114" s="59"/>
      <c r="E114" s="59"/>
      <c r="F114" s="59"/>
      <c r="G114" s="59"/>
      <c r="H114" s="93" t="e">
        <f t="shared" si="4"/>
        <v>#DIV/0!</v>
      </c>
      <c r="I114" s="59"/>
      <c r="K114" s="81" t="e">
        <f t="shared" si="5"/>
        <v>#DIV/0!</v>
      </c>
    </row>
    <row r="115" spans="1:11" x14ac:dyDescent="0.25">
      <c r="A115" s="75">
        <f t="shared" si="6"/>
        <v>8</v>
      </c>
      <c r="B115" s="75">
        <f t="shared" si="7"/>
        <v>8</v>
      </c>
      <c r="C115" s="76">
        <f>'Bid Form 1a'!E116</f>
        <v>0</v>
      </c>
      <c r="D115" s="59"/>
      <c r="E115" s="59"/>
      <c r="F115" s="59"/>
      <c r="G115" s="59"/>
      <c r="H115" s="93" t="e">
        <f t="shared" si="4"/>
        <v>#DIV/0!</v>
      </c>
      <c r="I115" s="59"/>
      <c r="K115" s="81" t="e">
        <f t="shared" si="5"/>
        <v>#DIV/0!</v>
      </c>
    </row>
    <row r="116" spans="1:11" x14ac:dyDescent="0.25">
      <c r="A116" s="75">
        <f t="shared" si="6"/>
        <v>8</v>
      </c>
      <c r="B116" s="75">
        <f t="shared" si="7"/>
        <v>9</v>
      </c>
      <c r="C116" s="76">
        <f>'Bid Form 1a'!E117</f>
        <v>0</v>
      </c>
      <c r="D116" s="59"/>
      <c r="E116" s="59"/>
      <c r="F116" s="59"/>
      <c r="G116" s="59"/>
      <c r="H116" s="93" t="e">
        <f t="shared" si="4"/>
        <v>#DIV/0!</v>
      </c>
      <c r="I116" s="59"/>
      <c r="K116" s="81" t="e">
        <f t="shared" si="5"/>
        <v>#DIV/0!</v>
      </c>
    </row>
    <row r="117" spans="1:11" x14ac:dyDescent="0.25">
      <c r="A117" s="75">
        <f t="shared" si="6"/>
        <v>8</v>
      </c>
      <c r="B117" s="75">
        <f t="shared" si="7"/>
        <v>10</v>
      </c>
      <c r="C117" s="76">
        <f>'Bid Form 1a'!E118</f>
        <v>0</v>
      </c>
      <c r="D117" s="59"/>
      <c r="E117" s="59"/>
      <c r="F117" s="59"/>
      <c r="G117" s="59"/>
      <c r="H117" s="93" t="e">
        <f t="shared" si="4"/>
        <v>#DIV/0!</v>
      </c>
      <c r="I117" s="59"/>
      <c r="K117" s="81" t="e">
        <f t="shared" si="5"/>
        <v>#DIV/0!</v>
      </c>
    </row>
    <row r="118" spans="1:11" x14ac:dyDescent="0.25">
      <c r="A118" s="75">
        <f t="shared" si="6"/>
        <v>8</v>
      </c>
      <c r="B118" s="75">
        <f t="shared" si="7"/>
        <v>11</v>
      </c>
      <c r="C118" s="76">
        <f>'Bid Form 1a'!E119</f>
        <v>0</v>
      </c>
      <c r="D118" s="59"/>
      <c r="E118" s="59"/>
      <c r="F118" s="59"/>
      <c r="G118" s="59"/>
      <c r="H118" s="93" t="e">
        <f t="shared" si="4"/>
        <v>#DIV/0!</v>
      </c>
      <c r="I118" s="59"/>
      <c r="K118" s="81" t="e">
        <f t="shared" si="5"/>
        <v>#DIV/0!</v>
      </c>
    </row>
    <row r="119" spans="1:11" x14ac:dyDescent="0.25">
      <c r="A119" s="75">
        <f t="shared" si="6"/>
        <v>8</v>
      </c>
      <c r="B119" s="75">
        <f t="shared" si="7"/>
        <v>12</v>
      </c>
      <c r="C119" s="76">
        <f>'Bid Form 1a'!E120</f>
        <v>0</v>
      </c>
      <c r="D119" s="59"/>
      <c r="E119" s="59"/>
      <c r="F119" s="59"/>
      <c r="G119" s="59"/>
      <c r="H119" s="93" t="e">
        <f t="shared" si="4"/>
        <v>#DIV/0!</v>
      </c>
      <c r="I119" s="59"/>
      <c r="K119" s="81" t="e">
        <f t="shared" si="5"/>
        <v>#DIV/0!</v>
      </c>
    </row>
    <row r="120" spans="1:11" x14ac:dyDescent="0.25">
      <c r="A120" s="75">
        <f t="shared" si="6"/>
        <v>9</v>
      </c>
      <c r="B120" s="75">
        <f t="shared" si="7"/>
        <v>1</v>
      </c>
      <c r="C120" s="76">
        <f>'Bid Form 1a'!E121</f>
        <v>0</v>
      </c>
      <c r="D120" s="59"/>
      <c r="E120" s="59"/>
      <c r="F120" s="59"/>
      <c r="G120" s="59"/>
      <c r="H120" s="93" t="e">
        <f t="shared" si="4"/>
        <v>#DIV/0!</v>
      </c>
      <c r="I120" s="59"/>
      <c r="K120" s="81" t="e">
        <f t="shared" si="5"/>
        <v>#DIV/0!</v>
      </c>
    </row>
    <row r="121" spans="1:11" x14ac:dyDescent="0.25">
      <c r="A121" s="75">
        <f t="shared" si="6"/>
        <v>9</v>
      </c>
      <c r="B121" s="75">
        <f t="shared" si="7"/>
        <v>2</v>
      </c>
      <c r="C121" s="76">
        <f>'Bid Form 1a'!E122</f>
        <v>0</v>
      </c>
      <c r="D121" s="59"/>
      <c r="E121" s="59"/>
      <c r="F121" s="59"/>
      <c r="G121" s="59"/>
      <c r="H121" s="93" t="e">
        <f t="shared" si="4"/>
        <v>#DIV/0!</v>
      </c>
      <c r="I121" s="59"/>
      <c r="K121" s="81" t="e">
        <f t="shared" si="5"/>
        <v>#DIV/0!</v>
      </c>
    </row>
    <row r="122" spans="1:11" x14ac:dyDescent="0.25">
      <c r="A122" s="75">
        <f t="shared" si="6"/>
        <v>9</v>
      </c>
      <c r="B122" s="75">
        <f t="shared" si="7"/>
        <v>3</v>
      </c>
      <c r="C122" s="76">
        <f>'Bid Form 1a'!E123</f>
        <v>0</v>
      </c>
      <c r="D122" s="59"/>
      <c r="E122" s="59"/>
      <c r="F122" s="59"/>
      <c r="G122" s="59"/>
      <c r="H122" s="93" t="e">
        <f t="shared" si="4"/>
        <v>#DIV/0!</v>
      </c>
      <c r="I122" s="59"/>
      <c r="K122" s="81" t="e">
        <f t="shared" si="5"/>
        <v>#DIV/0!</v>
      </c>
    </row>
    <row r="123" spans="1:11" x14ac:dyDescent="0.25">
      <c r="A123" s="75">
        <f t="shared" si="6"/>
        <v>9</v>
      </c>
      <c r="B123" s="75">
        <f t="shared" si="7"/>
        <v>4</v>
      </c>
      <c r="C123" s="76">
        <f>'Bid Form 1a'!E124</f>
        <v>0</v>
      </c>
      <c r="D123" s="59"/>
      <c r="E123" s="59"/>
      <c r="F123" s="59"/>
      <c r="G123" s="59"/>
      <c r="H123" s="93" t="e">
        <f t="shared" si="4"/>
        <v>#DIV/0!</v>
      </c>
      <c r="I123" s="59"/>
      <c r="K123" s="81" t="e">
        <f t="shared" si="5"/>
        <v>#DIV/0!</v>
      </c>
    </row>
    <row r="124" spans="1:11" x14ac:dyDescent="0.25">
      <c r="A124" s="75">
        <f t="shared" si="6"/>
        <v>9</v>
      </c>
      <c r="B124" s="75">
        <f t="shared" si="7"/>
        <v>5</v>
      </c>
      <c r="C124" s="76">
        <f>'Bid Form 1a'!E125</f>
        <v>0</v>
      </c>
      <c r="D124" s="59"/>
      <c r="E124" s="59"/>
      <c r="F124" s="59"/>
      <c r="G124" s="59"/>
      <c r="H124" s="93" t="e">
        <f t="shared" si="4"/>
        <v>#DIV/0!</v>
      </c>
      <c r="I124" s="59"/>
      <c r="K124" s="81" t="e">
        <f t="shared" si="5"/>
        <v>#DIV/0!</v>
      </c>
    </row>
    <row r="125" spans="1:11" x14ac:dyDescent="0.25">
      <c r="A125" s="75">
        <f t="shared" si="6"/>
        <v>9</v>
      </c>
      <c r="B125" s="75">
        <f t="shared" si="7"/>
        <v>6</v>
      </c>
      <c r="C125" s="76">
        <f>'Bid Form 1a'!E126</f>
        <v>0</v>
      </c>
      <c r="D125" s="59"/>
      <c r="E125" s="59"/>
      <c r="F125" s="59"/>
      <c r="G125" s="59"/>
      <c r="H125" s="93" t="e">
        <f t="shared" si="4"/>
        <v>#DIV/0!</v>
      </c>
      <c r="I125" s="59"/>
      <c r="K125" s="81" t="e">
        <f t="shared" si="5"/>
        <v>#DIV/0!</v>
      </c>
    </row>
    <row r="126" spans="1:11" x14ac:dyDescent="0.25">
      <c r="A126" s="75">
        <f t="shared" si="6"/>
        <v>9</v>
      </c>
      <c r="B126" s="75">
        <f t="shared" si="7"/>
        <v>7</v>
      </c>
      <c r="C126" s="76">
        <f>'Bid Form 1a'!E127</f>
        <v>0</v>
      </c>
      <c r="D126" s="59"/>
      <c r="E126" s="59"/>
      <c r="F126" s="59"/>
      <c r="G126" s="59"/>
      <c r="H126" s="93" t="e">
        <f t="shared" si="4"/>
        <v>#DIV/0!</v>
      </c>
      <c r="I126" s="59"/>
      <c r="K126" s="81" t="e">
        <f t="shared" si="5"/>
        <v>#DIV/0!</v>
      </c>
    </row>
    <row r="127" spans="1:11" x14ac:dyDescent="0.25">
      <c r="A127" s="75">
        <f t="shared" si="6"/>
        <v>9</v>
      </c>
      <c r="B127" s="75">
        <f t="shared" si="7"/>
        <v>8</v>
      </c>
      <c r="C127" s="76">
        <f>'Bid Form 1a'!E128</f>
        <v>0</v>
      </c>
      <c r="D127" s="59"/>
      <c r="E127" s="59"/>
      <c r="F127" s="59"/>
      <c r="G127" s="59"/>
      <c r="H127" s="93" t="e">
        <f t="shared" si="4"/>
        <v>#DIV/0!</v>
      </c>
      <c r="I127" s="59"/>
      <c r="K127" s="81" t="e">
        <f t="shared" si="5"/>
        <v>#DIV/0!</v>
      </c>
    </row>
    <row r="128" spans="1:11" x14ac:dyDescent="0.25">
      <c r="A128" s="75">
        <f t="shared" si="6"/>
        <v>9</v>
      </c>
      <c r="B128" s="75">
        <f t="shared" si="7"/>
        <v>9</v>
      </c>
      <c r="C128" s="76">
        <f>'Bid Form 1a'!E129</f>
        <v>0</v>
      </c>
      <c r="D128" s="59"/>
      <c r="E128" s="59"/>
      <c r="F128" s="59"/>
      <c r="G128" s="59"/>
      <c r="H128" s="93" t="e">
        <f t="shared" si="4"/>
        <v>#DIV/0!</v>
      </c>
      <c r="I128" s="59"/>
      <c r="K128" s="81" t="e">
        <f t="shared" si="5"/>
        <v>#DIV/0!</v>
      </c>
    </row>
    <row r="129" spans="1:11" x14ac:dyDescent="0.25">
      <c r="A129" s="75">
        <f t="shared" si="6"/>
        <v>9</v>
      </c>
      <c r="B129" s="75">
        <f t="shared" si="7"/>
        <v>10</v>
      </c>
      <c r="C129" s="76">
        <f>'Bid Form 1a'!E130</f>
        <v>0</v>
      </c>
      <c r="D129" s="59"/>
      <c r="E129" s="59"/>
      <c r="F129" s="59"/>
      <c r="G129" s="59"/>
      <c r="H129" s="93" t="e">
        <f t="shared" si="4"/>
        <v>#DIV/0!</v>
      </c>
      <c r="I129" s="59"/>
      <c r="K129" s="81" t="e">
        <f t="shared" si="5"/>
        <v>#DIV/0!</v>
      </c>
    </row>
    <row r="130" spans="1:11" x14ac:dyDescent="0.25">
      <c r="A130" s="75">
        <f t="shared" si="6"/>
        <v>9</v>
      </c>
      <c r="B130" s="75">
        <f t="shared" si="7"/>
        <v>11</v>
      </c>
      <c r="C130" s="76">
        <f>'Bid Form 1a'!E131</f>
        <v>0</v>
      </c>
      <c r="D130" s="59"/>
      <c r="E130" s="59"/>
      <c r="F130" s="59"/>
      <c r="G130" s="59"/>
      <c r="H130" s="93" t="e">
        <f t="shared" si="4"/>
        <v>#DIV/0!</v>
      </c>
      <c r="I130" s="59"/>
      <c r="K130" s="81" t="e">
        <f t="shared" si="5"/>
        <v>#DIV/0!</v>
      </c>
    </row>
    <row r="131" spans="1:11" x14ac:dyDescent="0.25">
      <c r="A131" s="75">
        <f t="shared" si="6"/>
        <v>9</v>
      </c>
      <c r="B131" s="75">
        <f t="shared" si="7"/>
        <v>12</v>
      </c>
      <c r="C131" s="76">
        <f>'Bid Form 1a'!E132</f>
        <v>0</v>
      </c>
      <c r="D131" s="59"/>
      <c r="E131" s="59"/>
      <c r="F131" s="59"/>
      <c r="G131" s="59"/>
      <c r="H131" s="93" t="e">
        <f t="shared" si="4"/>
        <v>#DIV/0!</v>
      </c>
      <c r="I131" s="59"/>
      <c r="K131" s="81" t="e">
        <f t="shared" si="5"/>
        <v>#DIV/0!</v>
      </c>
    </row>
    <row r="132" spans="1:11" x14ac:dyDescent="0.25">
      <c r="A132" s="75">
        <f t="shared" si="6"/>
        <v>10</v>
      </c>
      <c r="B132" s="75">
        <f t="shared" si="7"/>
        <v>1</v>
      </c>
      <c r="C132" s="76">
        <f>'Bid Form 1a'!E133</f>
        <v>0</v>
      </c>
      <c r="D132" s="59"/>
      <c r="E132" s="59"/>
      <c r="F132" s="59"/>
      <c r="G132" s="59"/>
      <c r="H132" s="93" t="e">
        <f t="shared" si="4"/>
        <v>#DIV/0!</v>
      </c>
      <c r="I132" s="59"/>
      <c r="K132" s="81" t="e">
        <f t="shared" si="5"/>
        <v>#DIV/0!</v>
      </c>
    </row>
    <row r="133" spans="1:11" x14ac:dyDescent="0.25">
      <c r="A133" s="75">
        <f t="shared" si="6"/>
        <v>10</v>
      </c>
      <c r="B133" s="75">
        <f t="shared" si="7"/>
        <v>2</v>
      </c>
      <c r="C133" s="76">
        <f>'Bid Form 1a'!E134</f>
        <v>0</v>
      </c>
      <c r="D133" s="59"/>
      <c r="E133" s="59"/>
      <c r="F133" s="59"/>
      <c r="G133" s="59"/>
      <c r="H133" s="93" t="e">
        <f t="shared" si="4"/>
        <v>#DIV/0!</v>
      </c>
      <c r="I133" s="59"/>
      <c r="K133" s="81" t="e">
        <f t="shared" si="5"/>
        <v>#DIV/0!</v>
      </c>
    </row>
    <row r="134" spans="1:11" x14ac:dyDescent="0.25">
      <c r="A134" s="75">
        <f t="shared" si="6"/>
        <v>10</v>
      </c>
      <c r="B134" s="75">
        <f t="shared" si="7"/>
        <v>3</v>
      </c>
      <c r="C134" s="76">
        <f>'Bid Form 1a'!E135</f>
        <v>0</v>
      </c>
      <c r="D134" s="59"/>
      <c r="E134" s="59"/>
      <c r="F134" s="59"/>
      <c r="G134" s="59"/>
      <c r="H134" s="93" t="e">
        <f t="shared" si="4"/>
        <v>#DIV/0!</v>
      </c>
      <c r="I134" s="59"/>
      <c r="K134" s="81" t="e">
        <f t="shared" si="5"/>
        <v>#DIV/0!</v>
      </c>
    </row>
    <row r="135" spans="1:11" x14ac:dyDescent="0.25">
      <c r="A135" s="75">
        <f t="shared" si="6"/>
        <v>10</v>
      </c>
      <c r="B135" s="75">
        <f t="shared" si="7"/>
        <v>4</v>
      </c>
      <c r="C135" s="76">
        <f>'Bid Form 1a'!E136</f>
        <v>0</v>
      </c>
      <c r="D135" s="59"/>
      <c r="E135" s="59"/>
      <c r="F135" s="59"/>
      <c r="G135" s="59"/>
      <c r="H135" s="93" t="e">
        <f t="shared" si="4"/>
        <v>#DIV/0!</v>
      </c>
      <c r="I135" s="59"/>
      <c r="K135" s="81" t="e">
        <f t="shared" si="5"/>
        <v>#DIV/0!</v>
      </c>
    </row>
    <row r="136" spans="1:11" x14ac:dyDescent="0.25">
      <c r="A136" s="75">
        <f t="shared" si="6"/>
        <v>10</v>
      </c>
      <c r="B136" s="75">
        <f t="shared" si="7"/>
        <v>5</v>
      </c>
      <c r="C136" s="76">
        <f>'Bid Form 1a'!E137</f>
        <v>0</v>
      </c>
      <c r="D136" s="59"/>
      <c r="E136" s="59"/>
      <c r="F136" s="59"/>
      <c r="G136" s="59"/>
      <c r="H136" s="93" t="e">
        <f t="shared" si="4"/>
        <v>#DIV/0!</v>
      </c>
      <c r="I136" s="59"/>
      <c r="K136" s="81" t="e">
        <f t="shared" si="5"/>
        <v>#DIV/0!</v>
      </c>
    </row>
    <row r="137" spans="1:11" x14ac:dyDescent="0.25">
      <c r="A137" s="75">
        <f t="shared" si="6"/>
        <v>10</v>
      </c>
      <c r="B137" s="75">
        <f t="shared" si="7"/>
        <v>6</v>
      </c>
      <c r="C137" s="76">
        <f>'Bid Form 1a'!E138</f>
        <v>0</v>
      </c>
      <c r="D137" s="59"/>
      <c r="E137" s="59"/>
      <c r="F137" s="59"/>
      <c r="G137" s="59"/>
      <c r="H137" s="93" t="e">
        <f t="shared" si="4"/>
        <v>#DIV/0!</v>
      </c>
      <c r="I137" s="59"/>
      <c r="K137" s="81" t="e">
        <f t="shared" si="5"/>
        <v>#DIV/0!</v>
      </c>
    </row>
    <row r="138" spans="1:11" x14ac:dyDescent="0.25">
      <c r="A138" s="75">
        <f t="shared" si="6"/>
        <v>10</v>
      </c>
      <c r="B138" s="75">
        <f t="shared" si="7"/>
        <v>7</v>
      </c>
      <c r="C138" s="76">
        <f>'Bid Form 1a'!E139</f>
        <v>0</v>
      </c>
      <c r="D138" s="59"/>
      <c r="E138" s="59"/>
      <c r="F138" s="59"/>
      <c r="G138" s="59"/>
      <c r="H138" s="93" t="e">
        <f t="shared" si="4"/>
        <v>#DIV/0!</v>
      </c>
      <c r="I138" s="59"/>
      <c r="K138" s="81" t="e">
        <f t="shared" si="5"/>
        <v>#DIV/0!</v>
      </c>
    </row>
    <row r="139" spans="1:11" x14ac:dyDescent="0.25">
      <c r="A139" s="75">
        <f t="shared" si="6"/>
        <v>10</v>
      </c>
      <c r="B139" s="75">
        <f t="shared" si="7"/>
        <v>8</v>
      </c>
      <c r="C139" s="76">
        <f>'Bid Form 1a'!E140</f>
        <v>0</v>
      </c>
      <c r="D139" s="59"/>
      <c r="E139" s="59"/>
      <c r="F139" s="59"/>
      <c r="G139" s="59"/>
      <c r="H139" s="93" t="e">
        <f t="shared" si="4"/>
        <v>#DIV/0!</v>
      </c>
      <c r="I139" s="59"/>
      <c r="K139" s="81" t="e">
        <f t="shared" si="5"/>
        <v>#DIV/0!</v>
      </c>
    </row>
    <row r="140" spans="1:11" x14ac:dyDescent="0.25">
      <c r="A140" s="75">
        <f t="shared" si="6"/>
        <v>10</v>
      </c>
      <c r="B140" s="75">
        <f t="shared" si="7"/>
        <v>9</v>
      </c>
      <c r="C140" s="76">
        <f>'Bid Form 1a'!E141</f>
        <v>0</v>
      </c>
      <c r="D140" s="59"/>
      <c r="E140" s="59"/>
      <c r="F140" s="59"/>
      <c r="G140" s="59"/>
      <c r="H140" s="93" t="e">
        <f t="shared" si="4"/>
        <v>#DIV/0!</v>
      </c>
      <c r="I140" s="59"/>
      <c r="K140" s="81" t="e">
        <f t="shared" si="5"/>
        <v>#DIV/0!</v>
      </c>
    </row>
    <row r="141" spans="1:11" x14ac:dyDescent="0.25">
      <c r="A141" s="75">
        <f t="shared" si="6"/>
        <v>10</v>
      </c>
      <c r="B141" s="75">
        <f t="shared" si="7"/>
        <v>10</v>
      </c>
      <c r="C141" s="76">
        <f>'Bid Form 1a'!E142</f>
        <v>0</v>
      </c>
      <c r="D141" s="59"/>
      <c r="E141" s="59"/>
      <c r="F141" s="59"/>
      <c r="G141" s="59"/>
      <c r="H141" s="93" t="e">
        <f t="shared" si="4"/>
        <v>#DIV/0!</v>
      </c>
      <c r="I141" s="59"/>
      <c r="K141" s="81" t="e">
        <f t="shared" si="5"/>
        <v>#DIV/0!</v>
      </c>
    </row>
    <row r="142" spans="1:11" x14ac:dyDescent="0.25">
      <c r="A142" s="75">
        <f t="shared" si="6"/>
        <v>10</v>
      </c>
      <c r="B142" s="75">
        <f t="shared" si="7"/>
        <v>11</v>
      </c>
      <c r="C142" s="76">
        <f>'Bid Form 1a'!E143</f>
        <v>0</v>
      </c>
      <c r="D142" s="59"/>
      <c r="E142" s="59"/>
      <c r="F142" s="59"/>
      <c r="G142" s="59"/>
      <c r="H142" s="93" t="e">
        <f t="shared" si="4"/>
        <v>#DIV/0!</v>
      </c>
      <c r="I142" s="59"/>
      <c r="K142" s="81" t="e">
        <f t="shared" si="5"/>
        <v>#DIV/0!</v>
      </c>
    </row>
    <row r="143" spans="1:11" x14ac:dyDescent="0.25">
      <c r="A143" s="75">
        <f t="shared" si="6"/>
        <v>10</v>
      </c>
      <c r="B143" s="75">
        <f t="shared" si="7"/>
        <v>12</v>
      </c>
      <c r="C143" s="76">
        <f>'Bid Form 1a'!E144</f>
        <v>0</v>
      </c>
      <c r="D143" s="59"/>
      <c r="E143" s="59"/>
      <c r="F143" s="59"/>
      <c r="G143" s="59"/>
      <c r="H143" s="93" t="e">
        <f t="shared" si="4"/>
        <v>#DIV/0!</v>
      </c>
      <c r="I143" s="59"/>
      <c r="K143" s="81" t="e">
        <f t="shared" si="5"/>
        <v>#DIV/0!</v>
      </c>
    </row>
    <row r="144" spans="1:11" x14ac:dyDescent="0.25">
      <c r="A144" s="41"/>
    </row>
    <row r="145" spans="1:3" x14ac:dyDescent="0.25">
      <c r="A145" s="41"/>
    </row>
    <row r="146" spans="1:3" x14ac:dyDescent="0.25">
      <c r="A146" s="126" t="s">
        <v>107</v>
      </c>
    </row>
    <row r="147" spans="1:3" x14ac:dyDescent="0.25">
      <c r="A147" s="126"/>
    </row>
    <row r="148" spans="1:3" ht="13" thickBot="1" x14ac:dyDescent="0.3">
      <c r="A148" s="127"/>
      <c r="B148" s="128"/>
      <c r="C148" s="129"/>
    </row>
    <row r="149" spans="1:3" x14ac:dyDescent="0.25">
      <c r="A149" s="126" t="s">
        <v>108</v>
      </c>
    </row>
    <row r="150" spans="1:3" x14ac:dyDescent="0.25">
      <c r="A150" s="126"/>
    </row>
    <row r="151" spans="1:3" x14ac:dyDescent="0.25">
      <c r="A151" s="126"/>
    </row>
    <row r="152" spans="1:3" x14ac:dyDescent="0.25">
      <c r="A152" s="126"/>
    </row>
    <row r="153" spans="1:3" x14ac:dyDescent="0.25">
      <c r="A153" s="126" t="s">
        <v>109</v>
      </c>
    </row>
    <row r="154" spans="1:3" x14ac:dyDescent="0.25">
      <c r="A154" s="41"/>
    </row>
    <row r="155" spans="1:3" x14ac:dyDescent="0.25">
      <c r="A155" s="41"/>
    </row>
    <row r="156" spans="1:3" x14ac:dyDescent="0.25">
      <c r="A156" s="41"/>
    </row>
    <row r="157" spans="1:3" x14ac:dyDescent="0.25">
      <c r="A157" s="41"/>
    </row>
    <row r="158" spans="1:3" x14ac:dyDescent="0.25">
      <c r="A158" s="41"/>
    </row>
    <row r="159" spans="1:3" x14ac:dyDescent="0.25">
      <c r="A159" s="41"/>
    </row>
    <row r="160" spans="1:3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  <row r="179" spans="1:1" x14ac:dyDescent="0.25">
      <c r="A179" s="41"/>
    </row>
    <row r="180" spans="1:1" x14ac:dyDescent="0.25">
      <c r="A180" s="41"/>
    </row>
    <row r="181" spans="1:1" x14ac:dyDescent="0.25">
      <c r="A181" s="41"/>
    </row>
    <row r="182" spans="1:1" x14ac:dyDescent="0.25">
      <c r="A182" s="41"/>
    </row>
    <row r="183" spans="1:1" x14ac:dyDescent="0.25">
      <c r="A183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  <row r="188" spans="1:1" x14ac:dyDescent="0.25">
      <c r="A188" s="41"/>
    </row>
    <row r="189" spans="1:1" x14ac:dyDescent="0.25">
      <c r="A189" s="41"/>
    </row>
    <row r="190" spans="1:1" x14ac:dyDescent="0.25">
      <c r="A190" s="41"/>
    </row>
    <row r="191" spans="1:1" x14ac:dyDescent="0.25">
      <c r="A191" s="41"/>
    </row>
    <row r="192" spans="1:1" x14ac:dyDescent="0.25">
      <c r="A192" s="41"/>
    </row>
    <row r="193" spans="1:1" x14ac:dyDescent="0.25">
      <c r="A193" s="41"/>
    </row>
    <row r="194" spans="1:1" x14ac:dyDescent="0.25">
      <c r="A194" s="41"/>
    </row>
    <row r="195" spans="1:1" x14ac:dyDescent="0.25">
      <c r="A195" s="41"/>
    </row>
    <row r="196" spans="1:1" x14ac:dyDescent="0.25">
      <c r="A196" s="41"/>
    </row>
    <row r="197" spans="1:1" x14ac:dyDescent="0.25">
      <c r="A197" s="41"/>
    </row>
    <row r="198" spans="1:1" x14ac:dyDescent="0.25">
      <c r="A198" s="41"/>
    </row>
    <row r="199" spans="1:1" x14ac:dyDescent="0.25">
      <c r="A199" s="41"/>
    </row>
    <row r="200" spans="1:1" x14ac:dyDescent="0.25">
      <c r="A200" s="41"/>
    </row>
    <row r="201" spans="1:1" x14ac:dyDescent="0.25">
      <c r="A201" s="41"/>
    </row>
    <row r="202" spans="1:1" x14ac:dyDescent="0.25">
      <c r="A202" s="41"/>
    </row>
    <row r="203" spans="1:1" x14ac:dyDescent="0.25">
      <c r="A203" s="41"/>
    </row>
    <row r="204" spans="1:1" x14ac:dyDescent="0.25">
      <c r="A204" s="41"/>
    </row>
    <row r="205" spans="1:1" x14ac:dyDescent="0.25">
      <c r="A205" s="41"/>
    </row>
    <row r="206" spans="1:1" x14ac:dyDescent="0.25">
      <c r="A206" s="41"/>
    </row>
    <row r="207" spans="1:1" x14ac:dyDescent="0.25">
      <c r="A207" s="41"/>
    </row>
    <row r="208" spans="1:1" x14ac:dyDescent="0.25">
      <c r="A208" s="41"/>
    </row>
    <row r="209" spans="1:1" x14ac:dyDescent="0.25">
      <c r="A209" s="41"/>
    </row>
    <row r="210" spans="1:1" x14ac:dyDescent="0.25">
      <c r="A210" s="41"/>
    </row>
    <row r="211" spans="1:1" x14ac:dyDescent="0.25">
      <c r="A211" s="41"/>
    </row>
    <row r="212" spans="1:1" x14ac:dyDescent="0.25">
      <c r="A212" s="41"/>
    </row>
    <row r="213" spans="1:1" x14ac:dyDescent="0.25">
      <c r="A213" s="41"/>
    </row>
    <row r="214" spans="1:1" x14ac:dyDescent="0.25">
      <c r="A214" s="41"/>
    </row>
    <row r="215" spans="1:1" x14ac:dyDescent="0.25">
      <c r="A215" s="41"/>
    </row>
    <row r="216" spans="1:1" x14ac:dyDescent="0.25">
      <c r="A216" s="41"/>
    </row>
    <row r="217" spans="1:1" x14ac:dyDescent="0.25">
      <c r="A217" s="41"/>
    </row>
    <row r="218" spans="1:1" x14ac:dyDescent="0.25">
      <c r="A218" s="41"/>
    </row>
    <row r="219" spans="1:1" x14ac:dyDescent="0.25">
      <c r="A219" s="41"/>
    </row>
    <row r="220" spans="1:1" x14ac:dyDescent="0.25">
      <c r="A220" s="41"/>
    </row>
    <row r="221" spans="1:1" x14ac:dyDescent="0.25">
      <c r="A221" s="41"/>
    </row>
    <row r="222" spans="1:1" x14ac:dyDescent="0.25">
      <c r="A222" s="41"/>
    </row>
    <row r="223" spans="1:1" x14ac:dyDescent="0.25">
      <c r="A223" s="41"/>
    </row>
    <row r="224" spans="1:1" x14ac:dyDescent="0.25">
      <c r="A224" s="41"/>
    </row>
    <row r="225" spans="1:1" x14ac:dyDescent="0.25">
      <c r="A225" s="41"/>
    </row>
    <row r="226" spans="1:1" x14ac:dyDescent="0.25">
      <c r="A226" s="41"/>
    </row>
    <row r="227" spans="1:1" x14ac:dyDescent="0.25">
      <c r="A227" s="41"/>
    </row>
    <row r="228" spans="1:1" x14ac:dyDescent="0.25">
      <c r="A228" s="41"/>
    </row>
    <row r="229" spans="1:1" x14ac:dyDescent="0.25">
      <c r="A229" s="41"/>
    </row>
    <row r="230" spans="1:1" x14ac:dyDescent="0.25">
      <c r="A230" s="41"/>
    </row>
    <row r="231" spans="1:1" x14ac:dyDescent="0.25">
      <c r="A231" s="41"/>
    </row>
    <row r="232" spans="1:1" x14ac:dyDescent="0.25">
      <c r="A232" s="41"/>
    </row>
    <row r="233" spans="1:1" x14ac:dyDescent="0.25">
      <c r="A233" s="41"/>
    </row>
    <row r="234" spans="1:1" x14ac:dyDescent="0.25">
      <c r="A234" s="41"/>
    </row>
    <row r="235" spans="1:1" x14ac:dyDescent="0.25">
      <c r="A235" s="41"/>
    </row>
    <row r="236" spans="1:1" x14ac:dyDescent="0.25">
      <c r="A236" s="41"/>
    </row>
    <row r="237" spans="1:1" x14ac:dyDescent="0.25">
      <c r="A237" s="41"/>
    </row>
    <row r="238" spans="1:1" x14ac:dyDescent="0.25">
      <c r="A238" s="41"/>
    </row>
    <row r="239" spans="1:1" x14ac:dyDescent="0.25">
      <c r="A239" s="41"/>
    </row>
    <row r="240" spans="1:1" x14ac:dyDescent="0.25">
      <c r="A240" s="41"/>
    </row>
    <row r="241" spans="1:1" x14ac:dyDescent="0.25">
      <c r="A241" s="41"/>
    </row>
    <row r="242" spans="1:1" x14ac:dyDescent="0.25">
      <c r="A242" s="41"/>
    </row>
    <row r="243" spans="1:1" x14ac:dyDescent="0.25">
      <c r="A243" s="41"/>
    </row>
    <row r="244" spans="1:1" x14ac:dyDescent="0.25">
      <c r="A244" s="41"/>
    </row>
    <row r="245" spans="1:1" x14ac:dyDescent="0.25">
      <c r="A245" s="41"/>
    </row>
    <row r="246" spans="1:1" x14ac:dyDescent="0.25">
      <c r="A246" s="41"/>
    </row>
    <row r="247" spans="1:1" x14ac:dyDescent="0.25">
      <c r="A247" s="41"/>
    </row>
    <row r="248" spans="1:1" x14ac:dyDescent="0.25">
      <c r="A248" s="41"/>
    </row>
    <row r="249" spans="1:1" x14ac:dyDescent="0.25">
      <c r="A249" s="41"/>
    </row>
    <row r="250" spans="1:1" x14ac:dyDescent="0.25">
      <c r="A250" s="41"/>
    </row>
    <row r="251" spans="1:1" x14ac:dyDescent="0.25">
      <c r="A251" s="41"/>
    </row>
    <row r="252" spans="1:1" x14ac:dyDescent="0.25">
      <c r="A252" s="41"/>
    </row>
    <row r="253" spans="1:1" x14ac:dyDescent="0.25">
      <c r="A253" s="41"/>
    </row>
    <row r="254" spans="1:1" x14ac:dyDescent="0.25">
      <c r="A254" s="41"/>
    </row>
    <row r="255" spans="1:1" x14ac:dyDescent="0.25">
      <c r="A255" s="41"/>
    </row>
    <row r="256" spans="1:1" x14ac:dyDescent="0.25">
      <c r="A256" s="41"/>
    </row>
    <row r="257" spans="1:1" x14ac:dyDescent="0.25">
      <c r="A257" s="41"/>
    </row>
    <row r="258" spans="1:1" x14ac:dyDescent="0.25">
      <c r="A258" s="41"/>
    </row>
    <row r="259" spans="1:1" x14ac:dyDescent="0.25">
      <c r="A259" s="41"/>
    </row>
    <row r="260" spans="1:1" x14ac:dyDescent="0.25">
      <c r="A260" s="41"/>
    </row>
    <row r="261" spans="1:1" x14ac:dyDescent="0.25">
      <c r="A261" s="41"/>
    </row>
    <row r="262" spans="1:1" x14ac:dyDescent="0.25">
      <c r="A262" s="41"/>
    </row>
    <row r="263" spans="1:1" x14ac:dyDescent="0.25">
      <c r="A263" s="41"/>
    </row>
    <row r="264" spans="1:1" x14ac:dyDescent="0.25">
      <c r="A264" s="41"/>
    </row>
    <row r="265" spans="1:1" x14ac:dyDescent="0.25">
      <c r="A265" s="41"/>
    </row>
    <row r="266" spans="1:1" x14ac:dyDescent="0.25">
      <c r="A266" s="41"/>
    </row>
    <row r="267" spans="1:1" x14ac:dyDescent="0.25">
      <c r="A267" s="41"/>
    </row>
    <row r="268" spans="1:1" x14ac:dyDescent="0.25">
      <c r="A268" s="41"/>
    </row>
    <row r="269" spans="1:1" x14ac:dyDescent="0.25">
      <c r="A269" s="41"/>
    </row>
    <row r="270" spans="1:1" x14ac:dyDescent="0.25">
      <c r="A270" s="41"/>
    </row>
    <row r="271" spans="1:1" x14ac:dyDescent="0.25">
      <c r="A271" s="41"/>
    </row>
    <row r="272" spans="1:1" x14ac:dyDescent="0.25">
      <c r="A272" s="41"/>
    </row>
    <row r="273" spans="1:1" x14ac:dyDescent="0.25">
      <c r="A273" s="41"/>
    </row>
    <row r="274" spans="1:1" x14ac:dyDescent="0.25">
      <c r="A274" s="41"/>
    </row>
    <row r="275" spans="1:1" x14ac:dyDescent="0.25">
      <c r="A275" s="41"/>
    </row>
    <row r="276" spans="1:1" x14ac:dyDescent="0.25">
      <c r="A276" s="41"/>
    </row>
    <row r="277" spans="1:1" x14ac:dyDescent="0.25">
      <c r="A277" s="41"/>
    </row>
    <row r="278" spans="1:1" x14ac:dyDescent="0.25">
      <c r="A278" s="41"/>
    </row>
    <row r="279" spans="1:1" x14ac:dyDescent="0.25">
      <c r="A279" s="41"/>
    </row>
    <row r="280" spans="1:1" x14ac:dyDescent="0.25">
      <c r="A280" s="41"/>
    </row>
    <row r="281" spans="1:1" x14ac:dyDescent="0.25">
      <c r="A281" s="41"/>
    </row>
  </sheetData>
  <sheetProtection algorithmName="SHA-512" hashValue="EubdTkUFWtUFPAHFRhspBTF7qI6BZyQEOtPdlfxp81EHE5QkMIFxmB+s2zpN2aAuMWuHj0M7HDBj+HzPgEtn9Q==" saltValue="YtI8Qpa8KhxsFW6IJ3sZJA==" spinCount="100000" sheet="1" objects="1" scenarios="1"/>
  <mergeCells count="16">
    <mergeCell ref="E12:H12"/>
    <mergeCell ref="A8:D8"/>
    <mergeCell ref="E8:H8"/>
    <mergeCell ref="E9:H9"/>
    <mergeCell ref="E10:H10"/>
    <mergeCell ref="E11:H11"/>
    <mergeCell ref="A18:D18"/>
    <mergeCell ref="E18:H18"/>
    <mergeCell ref="A22:A23"/>
    <mergeCell ref="B22:B23"/>
    <mergeCell ref="E13:H13"/>
    <mergeCell ref="E14:H14"/>
    <mergeCell ref="A15:D15"/>
    <mergeCell ref="E15:H15"/>
    <mergeCell ref="A17:D17"/>
    <mergeCell ref="E17:H17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F766-7751-4ABA-A6CE-E4F3866950F3}">
  <dimension ref="A1:M281"/>
  <sheetViews>
    <sheetView zoomScaleNormal="100" workbookViewId="0">
      <selection activeCell="B150" sqref="B150"/>
    </sheetView>
  </sheetViews>
  <sheetFormatPr defaultRowHeight="12.5" x14ac:dyDescent="0.25"/>
  <cols>
    <col min="1" max="1" width="8.7265625" style="38"/>
    <col min="2" max="2" width="8.7265625" style="41"/>
    <col min="3" max="6" width="14.36328125" style="38" customWidth="1"/>
    <col min="7" max="7" width="8.453125" customWidth="1"/>
    <col min="8" max="8" width="11.08984375" style="38" customWidth="1"/>
    <col min="9" max="9" width="13.36328125" style="38" customWidth="1"/>
    <col min="10" max="10" width="8.7265625" style="38"/>
    <col min="11" max="11" width="11.7265625" style="38" customWidth="1"/>
    <col min="12" max="12" width="12.6328125" style="38" customWidth="1"/>
    <col min="13" max="16384" width="8.7265625" style="38"/>
  </cols>
  <sheetData>
    <row r="1" spans="1:13" ht="13" x14ac:dyDescent="0.3">
      <c r="A1" s="40" t="s">
        <v>76</v>
      </c>
      <c r="C1" s="41"/>
      <c r="D1" s="41"/>
      <c r="G1" s="38"/>
    </row>
    <row r="2" spans="1:13" x14ac:dyDescent="0.25">
      <c r="A2" s="42" t="s">
        <v>77</v>
      </c>
      <c r="C2" s="41"/>
      <c r="D2" s="41"/>
      <c r="G2" s="38"/>
    </row>
    <row r="3" spans="1:13" x14ac:dyDescent="0.25">
      <c r="A3" s="42" t="s">
        <v>78</v>
      </c>
      <c r="C3" s="41"/>
      <c r="D3" s="41"/>
      <c r="G3" s="38"/>
    </row>
    <row r="4" spans="1:13" x14ac:dyDescent="0.25">
      <c r="A4" s="65" t="s">
        <v>92</v>
      </c>
      <c r="C4" s="41"/>
      <c r="D4" s="41"/>
      <c r="G4" s="38"/>
    </row>
    <row r="5" spans="1:13" x14ac:dyDescent="0.25">
      <c r="A5" s="42"/>
      <c r="C5" s="41"/>
      <c r="D5" s="41"/>
      <c r="G5" s="38"/>
    </row>
    <row r="6" spans="1:13" ht="18" x14ac:dyDescent="0.4">
      <c r="A6" s="43" t="s">
        <v>80</v>
      </c>
      <c r="C6" s="41"/>
      <c r="D6" s="41"/>
      <c r="G6" s="38"/>
    </row>
    <row r="7" spans="1:13" ht="15.5" x14ac:dyDescent="0.25">
      <c r="A7" s="44"/>
      <c r="B7" s="45"/>
      <c r="C7" s="45"/>
      <c r="D7" s="45"/>
      <c r="E7" s="45"/>
      <c r="F7" s="45"/>
      <c r="G7" s="45"/>
      <c r="H7" s="45"/>
      <c r="I7" s="45"/>
    </row>
    <row r="8" spans="1:13" ht="15.5" x14ac:dyDescent="0.25">
      <c r="A8" s="120" t="s">
        <v>52</v>
      </c>
      <c r="B8" s="121"/>
      <c r="C8" s="121"/>
      <c r="D8" s="122"/>
      <c r="E8" s="124" t="str">
        <f>'Bid Form 1a'!E8:H8</f>
        <v>ABC Company</v>
      </c>
      <c r="F8" s="124"/>
      <c r="G8" s="124"/>
      <c r="H8" s="124"/>
      <c r="L8" s="49"/>
      <c r="M8" s="50" t="s">
        <v>53</v>
      </c>
    </row>
    <row r="9" spans="1:13" ht="15.5" x14ac:dyDescent="0.25">
      <c r="A9" s="46" t="s">
        <v>58</v>
      </c>
      <c r="B9" s="47"/>
      <c r="C9" s="47"/>
      <c r="D9" s="47"/>
      <c r="E9" s="124" t="str">
        <f>'Bid Form 1a'!E9:H9</f>
        <v>ABC LNG Power Plant</v>
      </c>
      <c r="F9" s="124"/>
      <c r="G9" s="124"/>
      <c r="H9" s="124"/>
      <c r="L9" s="45"/>
      <c r="M9" s="50"/>
    </row>
    <row r="10" spans="1:13" ht="15.5" x14ac:dyDescent="0.25">
      <c r="A10" s="46" t="s">
        <v>55</v>
      </c>
      <c r="B10" s="47"/>
      <c r="C10" s="47"/>
      <c r="D10" s="48"/>
      <c r="E10" s="124" t="str">
        <f>'Bid Form 1a'!E10:H10</f>
        <v>Nasugbu, Batangas</v>
      </c>
      <c r="F10" s="124"/>
      <c r="G10" s="124"/>
      <c r="H10" s="124"/>
      <c r="L10" s="51"/>
      <c r="M10" s="50" t="s">
        <v>54</v>
      </c>
    </row>
    <row r="11" spans="1:13" ht="15.5" x14ac:dyDescent="0.25">
      <c r="A11" s="46" t="s">
        <v>69</v>
      </c>
      <c r="B11" s="47"/>
      <c r="C11" s="47"/>
      <c r="D11" s="48"/>
      <c r="E11" s="124" t="str">
        <f>'Bid Form 1a'!E11:H11</f>
        <v>150 MW</v>
      </c>
      <c r="F11" s="124"/>
      <c r="G11" s="124"/>
      <c r="H11" s="124"/>
      <c r="L11" s="45"/>
      <c r="M11" s="50"/>
    </row>
    <row r="12" spans="1:13" ht="15.5" x14ac:dyDescent="0.25">
      <c r="A12" s="46" t="s">
        <v>70</v>
      </c>
      <c r="B12" s="47"/>
      <c r="C12" s="47"/>
      <c r="D12" s="48"/>
      <c r="E12" s="124" t="str">
        <f>'Bid Form 1a'!E12:H12</f>
        <v>130 MW</v>
      </c>
      <c r="F12" s="124"/>
      <c r="G12" s="124"/>
      <c r="H12" s="124"/>
      <c r="L12" s="52"/>
      <c r="M12" s="50" t="s">
        <v>56</v>
      </c>
    </row>
    <row r="13" spans="1:13" ht="15.5" x14ac:dyDescent="0.25">
      <c r="A13" s="46" t="s">
        <v>71</v>
      </c>
      <c r="B13" s="47"/>
      <c r="C13" s="47"/>
      <c r="D13" s="48"/>
      <c r="E13" s="124" t="str">
        <f>'Bid Form 1a'!E13:H13</f>
        <v>85 MW</v>
      </c>
      <c r="F13" s="124"/>
      <c r="G13" s="124"/>
      <c r="H13" s="124"/>
      <c r="L13" s="45"/>
      <c r="M13" s="50"/>
    </row>
    <row r="14" spans="1:13" ht="15.5" x14ac:dyDescent="0.25">
      <c r="A14" s="46" t="s">
        <v>72</v>
      </c>
      <c r="B14" s="47"/>
      <c r="C14" s="47"/>
      <c r="D14" s="48"/>
      <c r="E14" s="124" t="str">
        <f>'Bid Form 1a'!E14:H14</f>
        <v>45 MW</v>
      </c>
      <c r="F14" s="124"/>
      <c r="G14" s="124"/>
      <c r="H14" s="124"/>
      <c r="L14" s="45"/>
      <c r="M14" s="50"/>
    </row>
    <row r="15" spans="1:13" s="41" customFormat="1" ht="15.5" x14ac:dyDescent="0.25">
      <c r="A15" s="120" t="s">
        <v>57</v>
      </c>
      <c r="B15" s="121"/>
      <c r="C15" s="121"/>
      <c r="D15" s="122"/>
      <c r="E15" s="124" t="str">
        <f>'Bid Form 1a'!E15:H15</f>
        <v>n</v>
      </c>
      <c r="F15" s="124"/>
      <c r="G15" s="124"/>
      <c r="H15" s="124"/>
      <c r="L15" s="45"/>
      <c r="M15" s="50"/>
    </row>
    <row r="16" spans="1:13" s="53" customFormat="1" ht="15.5" x14ac:dyDescent="0.25">
      <c r="G16" s="45"/>
    </row>
    <row r="17" spans="1:11" ht="15.5" x14ac:dyDescent="0.25">
      <c r="A17" s="120" t="s">
        <v>95</v>
      </c>
      <c r="B17" s="121"/>
      <c r="C17" s="121"/>
      <c r="D17" s="122"/>
      <c r="E17" s="124"/>
      <c r="F17" s="124"/>
      <c r="G17" s="124"/>
      <c r="H17" s="124"/>
      <c r="I17" s="45"/>
    </row>
    <row r="18" spans="1:11" ht="15.5" x14ac:dyDescent="0.25">
      <c r="A18" s="120" t="s">
        <v>100</v>
      </c>
      <c r="B18" s="121"/>
      <c r="C18" s="121"/>
      <c r="D18" s="122"/>
      <c r="E18" s="124"/>
      <c r="F18" s="124"/>
      <c r="G18" s="124"/>
      <c r="H18" s="124"/>
      <c r="I18" s="45"/>
    </row>
    <row r="19" spans="1:11" ht="15.5" x14ac:dyDescent="0.25">
      <c r="C19" s="41"/>
      <c r="D19" s="41"/>
      <c r="G19" s="45"/>
      <c r="H19" s="45"/>
      <c r="I19" s="45"/>
    </row>
    <row r="20" spans="1:11" x14ac:dyDescent="0.25">
      <c r="G20" s="38"/>
    </row>
    <row r="21" spans="1:11" x14ac:dyDescent="0.25">
      <c r="G21" s="38"/>
    </row>
    <row r="22" spans="1:11" s="41" customFormat="1" x14ac:dyDescent="0.25">
      <c r="A22" s="123" t="s">
        <v>29</v>
      </c>
      <c r="B22" s="123" t="s">
        <v>28</v>
      </c>
      <c r="C22" s="56" t="s">
        <v>36</v>
      </c>
      <c r="D22" s="56" t="s">
        <v>37</v>
      </c>
      <c r="E22" s="56" t="s">
        <v>38</v>
      </c>
      <c r="F22" s="56" t="s">
        <v>39</v>
      </c>
      <c r="G22" s="56" t="s">
        <v>40</v>
      </c>
      <c r="H22" s="56" t="s">
        <v>41</v>
      </c>
      <c r="I22" s="66" t="s">
        <v>93</v>
      </c>
      <c r="K22" s="56" t="s">
        <v>44</v>
      </c>
    </row>
    <row r="23" spans="1:11" s="41" customFormat="1" ht="40" customHeight="1" x14ac:dyDescent="0.25">
      <c r="A23" s="123"/>
      <c r="B23" s="123"/>
      <c r="C23" s="68" t="s">
        <v>24</v>
      </c>
      <c r="D23" s="67" t="s">
        <v>101</v>
      </c>
      <c r="E23" s="68" t="s">
        <v>102</v>
      </c>
      <c r="F23" s="67" t="s">
        <v>106</v>
      </c>
      <c r="G23" s="94" t="s">
        <v>33</v>
      </c>
      <c r="H23" s="57" t="s">
        <v>34</v>
      </c>
      <c r="I23" s="67" t="s">
        <v>94</v>
      </c>
      <c r="K23" s="67" t="s">
        <v>35</v>
      </c>
    </row>
    <row r="24" spans="1:11" ht="13.5" customHeight="1" x14ac:dyDescent="0.25">
      <c r="A24" s="74">
        <v>1</v>
      </c>
      <c r="B24" s="75">
        <v>1</v>
      </c>
      <c r="C24" s="76">
        <f>'Bid Form 1a'!E25</f>
        <v>0</v>
      </c>
      <c r="D24" s="59"/>
      <c r="E24" s="59"/>
      <c r="F24" s="59"/>
      <c r="G24" s="95"/>
      <c r="H24" s="59"/>
      <c r="I24" s="59"/>
      <c r="K24" s="81" t="e">
        <f>((D24+E24+F24)*H248*I24)/C24</f>
        <v>#DIV/0!</v>
      </c>
    </row>
    <row r="25" spans="1:11" ht="13.5" customHeight="1" x14ac:dyDescent="0.25">
      <c r="A25" s="74">
        <v>1</v>
      </c>
      <c r="B25" s="75">
        <v>2</v>
      </c>
      <c r="C25" s="76">
        <f>'Bid Form 1a'!E26</f>
        <v>0</v>
      </c>
      <c r="D25" s="59"/>
      <c r="E25" s="59"/>
      <c r="F25" s="59"/>
      <c r="G25" s="95"/>
      <c r="H25" s="59"/>
      <c r="I25" s="59"/>
      <c r="K25" s="81" t="e">
        <f t="shared" ref="K25:K88" si="0">((D25+E25+F25)*H249*I25)/C25</f>
        <v>#DIV/0!</v>
      </c>
    </row>
    <row r="26" spans="1:11" ht="13.5" customHeight="1" x14ac:dyDescent="0.25">
      <c r="A26" s="74">
        <v>1</v>
      </c>
      <c r="B26" s="75">
        <v>3</v>
      </c>
      <c r="C26" s="76">
        <f>'Bid Form 1a'!E27</f>
        <v>0</v>
      </c>
      <c r="D26" s="59"/>
      <c r="E26" s="59"/>
      <c r="F26" s="59"/>
      <c r="G26" s="95"/>
      <c r="H26" s="59"/>
      <c r="I26" s="59"/>
      <c r="K26" s="81" t="e">
        <f t="shared" si="0"/>
        <v>#DIV/0!</v>
      </c>
    </row>
    <row r="27" spans="1:11" ht="13.5" customHeight="1" x14ac:dyDescent="0.25">
      <c r="A27" s="74">
        <v>1</v>
      </c>
      <c r="B27" s="75">
        <v>4</v>
      </c>
      <c r="C27" s="76">
        <f>'Bid Form 1a'!E28</f>
        <v>0</v>
      </c>
      <c r="D27" s="59"/>
      <c r="E27" s="59"/>
      <c r="F27" s="59"/>
      <c r="G27" s="95"/>
      <c r="H27" s="59"/>
      <c r="I27" s="59"/>
      <c r="K27" s="81" t="e">
        <f t="shared" si="0"/>
        <v>#DIV/0!</v>
      </c>
    </row>
    <row r="28" spans="1:11" ht="13.5" customHeight="1" x14ac:dyDescent="0.25">
      <c r="A28" s="74">
        <v>1</v>
      </c>
      <c r="B28" s="75">
        <v>5</v>
      </c>
      <c r="C28" s="76">
        <f>'Bid Form 1a'!E29</f>
        <v>0</v>
      </c>
      <c r="D28" s="59"/>
      <c r="E28" s="59"/>
      <c r="F28" s="59"/>
      <c r="G28" s="95"/>
      <c r="H28" s="59"/>
      <c r="I28" s="59"/>
      <c r="K28" s="81" t="e">
        <f t="shared" si="0"/>
        <v>#DIV/0!</v>
      </c>
    </row>
    <row r="29" spans="1:11" ht="13.5" customHeight="1" x14ac:dyDescent="0.25">
      <c r="A29" s="74">
        <v>1</v>
      </c>
      <c r="B29" s="75">
        <v>6</v>
      </c>
      <c r="C29" s="76">
        <f>'Bid Form 1a'!E30</f>
        <v>0</v>
      </c>
      <c r="D29" s="59"/>
      <c r="E29" s="59"/>
      <c r="F29" s="59"/>
      <c r="G29" s="95"/>
      <c r="H29" s="59"/>
      <c r="I29" s="59"/>
      <c r="K29" s="81" t="e">
        <f t="shared" si="0"/>
        <v>#DIV/0!</v>
      </c>
    </row>
    <row r="30" spans="1:11" ht="13.5" customHeight="1" x14ac:dyDescent="0.25">
      <c r="A30" s="74">
        <v>1</v>
      </c>
      <c r="B30" s="75">
        <v>7</v>
      </c>
      <c r="C30" s="76">
        <f>'Bid Form 1a'!E31</f>
        <v>0</v>
      </c>
      <c r="D30" s="59"/>
      <c r="E30" s="59"/>
      <c r="F30" s="59"/>
      <c r="G30" s="95"/>
      <c r="H30" s="59"/>
      <c r="I30" s="59"/>
      <c r="K30" s="81" t="e">
        <f t="shared" si="0"/>
        <v>#DIV/0!</v>
      </c>
    </row>
    <row r="31" spans="1:11" ht="13.5" customHeight="1" x14ac:dyDescent="0.25">
      <c r="A31" s="74">
        <v>1</v>
      </c>
      <c r="B31" s="75">
        <v>8</v>
      </c>
      <c r="C31" s="76">
        <f>'Bid Form 1a'!E32</f>
        <v>0</v>
      </c>
      <c r="D31" s="59"/>
      <c r="E31" s="59"/>
      <c r="F31" s="59"/>
      <c r="G31" s="95"/>
      <c r="H31" s="59"/>
      <c r="I31" s="59"/>
      <c r="K31" s="81" t="e">
        <f t="shared" si="0"/>
        <v>#DIV/0!</v>
      </c>
    </row>
    <row r="32" spans="1:11" ht="13.5" customHeight="1" x14ac:dyDescent="0.25">
      <c r="A32" s="74">
        <v>1</v>
      </c>
      <c r="B32" s="75">
        <v>9</v>
      </c>
      <c r="C32" s="76">
        <f>'Bid Form 1a'!E33</f>
        <v>0</v>
      </c>
      <c r="D32" s="59"/>
      <c r="E32" s="59"/>
      <c r="F32" s="59"/>
      <c r="G32" s="95"/>
      <c r="H32" s="59"/>
      <c r="I32" s="59"/>
      <c r="K32" s="81" t="e">
        <f t="shared" si="0"/>
        <v>#DIV/0!</v>
      </c>
    </row>
    <row r="33" spans="1:11" ht="13.5" customHeight="1" x14ac:dyDescent="0.25">
      <c r="A33" s="74">
        <v>1</v>
      </c>
      <c r="B33" s="75">
        <v>10</v>
      </c>
      <c r="C33" s="76">
        <f>'Bid Form 1a'!E34</f>
        <v>0</v>
      </c>
      <c r="D33" s="59"/>
      <c r="E33" s="59"/>
      <c r="F33" s="59"/>
      <c r="G33" s="95"/>
      <c r="H33" s="59"/>
      <c r="I33" s="59"/>
      <c r="K33" s="81" t="e">
        <f t="shared" si="0"/>
        <v>#DIV/0!</v>
      </c>
    </row>
    <row r="34" spans="1:11" ht="13.5" customHeight="1" x14ac:dyDescent="0.25">
      <c r="A34" s="74">
        <v>1</v>
      </c>
      <c r="B34" s="75">
        <v>11</v>
      </c>
      <c r="C34" s="76">
        <f>'Bid Form 1a'!E35</f>
        <v>0</v>
      </c>
      <c r="D34" s="59"/>
      <c r="E34" s="59"/>
      <c r="F34" s="59"/>
      <c r="G34" s="95"/>
      <c r="H34" s="59"/>
      <c r="I34" s="59"/>
      <c r="K34" s="81" t="e">
        <f t="shared" si="0"/>
        <v>#DIV/0!</v>
      </c>
    </row>
    <row r="35" spans="1:11" ht="13.5" customHeight="1" x14ac:dyDescent="0.25">
      <c r="A35" s="74">
        <v>1</v>
      </c>
      <c r="B35" s="75">
        <v>12</v>
      </c>
      <c r="C35" s="76">
        <f>'Bid Form 1a'!E36</f>
        <v>0</v>
      </c>
      <c r="D35" s="59"/>
      <c r="E35" s="59"/>
      <c r="F35" s="59"/>
      <c r="G35" s="95"/>
      <c r="H35" s="59"/>
      <c r="I35" s="59"/>
      <c r="K35" s="81" t="e">
        <f t="shared" si="0"/>
        <v>#DIV/0!</v>
      </c>
    </row>
    <row r="36" spans="1:11" ht="13.5" customHeight="1" x14ac:dyDescent="0.25">
      <c r="A36" s="75">
        <f>A24+1</f>
        <v>2</v>
      </c>
      <c r="B36" s="75">
        <f>B24</f>
        <v>1</v>
      </c>
      <c r="C36" s="76">
        <f>'Bid Form 1a'!E37</f>
        <v>0</v>
      </c>
      <c r="D36" s="59"/>
      <c r="E36" s="59"/>
      <c r="F36" s="59"/>
      <c r="G36" s="95"/>
      <c r="H36" s="59"/>
      <c r="I36" s="59"/>
      <c r="K36" s="81" t="e">
        <f t="shared" si="0"/>
        <v>#DIV/0!</v>
      </c>
    </row>
    <row r="37" spans="1:11" ht="13.5" customHeight="1" x14ac:dyDescent="0.25">
      <c r="A37" s="75">
        <f t="shared" ref="A37:A100" si="1">A25+1</f>
        <v>2</v>
      </c>
      <c r="B37" s="75">
        <f t="shared" ref="B37:B100" si="2">B25</f>
        <v>2</v>
      </c>
      <c r="C37" s="76">
        <f>'Bid Form 1a'!E38</f>
        <v>0</v>
      </c>
      <c r="D37" s="59"/>
      <c r="E37" s="59"/>
      <c r="F37" s="59"/>
      <c r="G37" s="95"/>
      <c r="H37" s="59"/>
      <c r="I37" s="59"/>
      <c r="K37" s="81" t="e">
        <f t="shared" si="0"/>
        <v>#DIV/0!</v>
      </c>
    </row>
    <row r="38" spans="1:11" ht="13.5" customHeight="1" x14ac:dyDescent="0.25">
      <c r="A38" s="75">
        <f t="shared" si="1"/>
        <v>2</v>
      </c>
      <c r="B38" s="75">
        <f t="shared" si="2"/>
        <v>3</v>
      </c>
      <c r="C38" s="76">
        <f>'Bid Form 1a'!E39</f>
        <v>0</v>
      </c>
      <c r="D38" s="59"/>
      <c r="E38" s="59"/>
      <c r="F38" s="59"/>
      <c r="G38" s="95"/>
      <c r="H38" s="59"/>
      <c r="I38" s="59"/>
      <c r="K38" s="81" t="e">
        <f t="shared" si="0"/>
        <v>#DIV/0!</v>
      </c>
    </row>
    <row r="39" spans="1:11" ht="13.5" customHeight="1" x14ac:dyDescent="0.25">
      <c r="A39" s="75">
        <f t="shared" si="1"/>
        <v>2</v>
      </c>
      <c r="B39" s="75">
        <f t="shared" si="2"/>
        <v>4</v>
      </c>
      <c r="C39" s="76">
        <f>'Bid Form 1a'!E40</f>
        <v>0</v>
      </c>
      <c r="D39" s="59"/>
      <c r="E39" s="59"/>
      <c r="F39" s="59"/>
      <c r="G39" s="95"/>
      <c r="H39" s="59"/>
      <c r="I39" s="59"/>
      <c r="K39" s="81" t="e">
        <f t="shared" si="0"/>
        <v>#DIV/0!</v>
      </c>
    </row>
    <row r="40" spans="1:11" ht="13.5" customHeight="1" x14ac:dyDescent="0.25">
      <c r="A40" s="75">
        <f t="shared" si="1"/>
        <v>2</v>
      </c>
      <c r="B40" s="75">
        <f t="shared" si="2"/>
        <v>5</v>
      </c>
      <c r="C40" s="76">
        <f>'Bid Form 1a'!E41</f>
        <v>0</v>
      </c>
      <c r="D40" s="59"/>
      <c r="E40" s="59"/>
      <c r="F40" s="59"/>
      <c r="G40" s="95"/>
      <c r="H40" s="59"/>
      <c r="I40" s="59"/>
      <c r="K40" s="81" t="e">
        <f t="shared" si="0"/>
        <v>#DIV/0!</v>
      </c>
    </row>
    <row r="41" spans="1:11" ht="13.5" customHeight="1" x14ac:dyDescent="0.25">
      <c r="A41" s="75">
        <f t="shared" si="1"/>
        <v>2</v>
      </c>
      <c r="B41" s="75">
        <f t="shared" si="2"/>
        <v>6</v>
      </c>
      <c r="C41" s="76">
        <f>'Bid Form 1a'!E42</f>
        <v>0</v>
      </c>
      <c r="D41" s="59"/>
      <c r="E41" s="59"/>
      <c r="F41" s="59"/>
      <c r="G41" s="95"/>
      <c r="H41" s="59"/>
      <c r="I41" s="59"/>
      <c r="K41" s="81" t="e">
        <f t="shared" si="0"/>
        <v>#DIV/0!</v>
      </c>
    </row>
    <row r="42" spans="1:11" ht="13.5" customHeight="1" x14ac:dyDescent="0.25">
      <c r="A42" s="75">
        <f t="shared" si="1"/>
        <v>2</v>
      </c>
      <c r="B42" s="75">
        <f t="shared" si="2"/>
        <v>7</v>
      </c>
      <c r="C42" s="76">
        <f>'Bid Form 1a'!E43</f>
        <v>0</v>
      </c>
      <c r="D42" s="59"/>
      <c r="E42" s="59"/>
      <c r="F42" s="59"/>
      <c r="G42" s="95"/>
      <c r="H42" s="59"/>
      <c r="I42" s="59"/>
      <c r="K42" s="81" t="e">
        <f t="shared" si="0"/>
        <v>#DIV/0!</v>
      </c>
    </row>
    <row r="43" spans="1:11" ht="13.5" customHeight="1" x14ac:dyDescent="0.25">
      <c r="A43" s="75">
        <f t="shared" si="1"/>
        <v>2</v>
      </c>
      <c r="B43" s="75">
        <f t="shared" si="2"/>
        <v>8</v>
      </c>
      <c r="C43" s="76">
        <f>'Bid Form 1a'!E44</f>
        <v>0</v>
      </c>
      <c r="D43" s="59"/>
      <c r="E43" s="59"/>
      <c r="F43" s="59"/>
      <c r="G43" s="95"/>
      <c r="H43" s="59"/>
      <c r="I43" s="59"/>
      <c r="K43" s="81" t="e">
        <f t="shared" si="0"/>
        <v>#DIV/0!</v>
      </c>
    </row>
    <row r="44" spans="1:11" ht="13.5" customHeight="1" x14ac:dyDescent="0.25">
      <c r="A44" s="75">
        <f t="shared" si="1"/>
        <v>2</v>
      </c>
      <c r="B44" s="75">
        <f t="shared" si="2"/>
        <v>9</v>
      </c>
      <c r="C44" s="76">
        <f>'Bid Form 1a'!E45</f>
        <v>0</v>
      </c>
      <c r="D44" s="59"/>
      <c r="E44" s="59"/>
      <c r="F44" s="59"/>
      <c r="G44" s="95"/>
      <c r="H44" s="59"/>
      <c r="I44" s="59"/>
      <c r="K44" s="81" t="e">
        <f t="shared" si="0"/>
        <v>#DIV/0!</v>
      </c>
    </row>
    <row r="45" spans="1:11" ht="13.5" customHeight="1" x14ac:dyDescent="0.25">
      <c r="A45" s="75">
        <f t="shared" si="1"/>
        <v>2</v>
      </c>
      <c r="B45" s="75">
        <f t="shared" si="2"/>
        <v>10</v>
      </c>
      <c r="C45" s="76">
        <f>'Bid Form 1a'!E46</f>
        <v>0</v>
      </c>
      <c r="D45" s="59"/>
      <c r="E45" s="59"/>
      <c r="F45" s="59"/>
      <c r="G45" s="95"/>
      <c r="H45" s="59"/>
      <c r="I45" s="59"/>
      <c r="K45" s="81" t="e">
        <f t="shared" si="0"/>
        <v>#DIV/0!</v>
      </c>
    </row>
    <row r="46" spans="1:11" ht="13.5" customHeight="1" x14ac:dyDescent="0.25">
      <c r="A46" s="75">
        <f t="shared" si="1"/>
        <v>2</v>
      </c>
      <c r="B46" s="75">
        <f t="shared" si="2"/>
        <v>11</v>
      </c>
      <c r="C46" s="76">
        <f>'Bid Form 1a'!E47</f>
        <v>0</v>
      </c>
      <c r="D46" s="59"/>
      <c r="E46" s="59"/>
      <c r="F46" s="59"/>
      <c r="G46" s="95"/>
      <c r="H46" s="59"/>
      <c r="I46" s="59"/>
      <c r="K46" s="81" t="e">
        <f t="shared" si="0"/>
        <v>#DIV/0!</v>
      </c>
    </row>
    <row r="47" spans="1:11" ht="13.5" customHeight="1" x14ac:dyDescent="0.25">
      <c r="A47" s="75">
        <f t="shared" si="1"/>
        <v>2</v>
      </c>
      <c r="B47" s="75">
        <f t="shared" si="2"/>
        <v>12</v>
      </c>
      <c r="C47" s="76">
        <f>'Bid Form 1a'!E48</f>
        <v>0</v>
      </c>
      <c r="D47" s="59"/>
      <c r="E47" s="59"/>
      <c r="F47" s="59"/>
      <c r="G47" s="95"/>
      <c r="H47" s="59"/>
      <c r="I47" s="59"/>
      <c r="K47" s="81" t="e">
        <f t="shared" si="0"/>
        <v>#DIV/0!</v>
      </c>
    </row>
    <row r="48" spans="1:11" ht="13.5" customHeight="1" x14ac:dyDescent="0.25">
      <c r="A48" s="75">
        <f t="shared" si="1"/>
        <v>3</v>
      </c>
      <c r="B48" s="75">
        <f t="shared" si="2"/>
        <v>1</v>
      </c>
      <c r="C48" s="76">
        <f>'Bid Form 1a'!E49</f>
        <v>0</v>
      </c>
      <c r="D48" s="59"/>
      <c r="E48" s="59"/>
      <c r="F48" s="59"/>
      <c r="G48" s="95"/>
      <c r="H48" s="59"/>
      <c r="I48" s="59"/>
      <c r="K48" s="81" t="e">
        <f t="shared" si="0"/>
        <v>#DIV/0!</v>
      </c>
    </row>
    <row r="49" spans="1:11" ht="13.5" customHeight="1" x14ac:dyDescent="0.25">
      <c r="A49" s="75">
        <f t="shared" si="1"/>
        <v>3</v>
      </c>
      <c r="B49" s="75">
        <f t="shared" si="2"/>
        <v>2</v>
      </c>
      <c r="C49" s="76">
        <f>'Bid Form 1a'!E50</f>
        <v>0</v>
      </c>
      <c r="D49" s="59"/>
      <c r="E49" s="59"/>
      <c r="F49" s="59"/>
      <c r="G49" s="95"/>
      <c r="H49" s="59"/>
      <c r="I49" s="59"/>
      <c r="K49" s="81" t="e">
        <f t="shared" si="0"/>
        <v>#DIV/0!</v>
      </c>
    </row>
    <row r="50" spans="1:11" ht="13.5" customHeight="1" x14ac:dyDescent="0.25">
      <c r="A50" s="75">
        <f t="shared" si="1"/>
        <v>3</v>
      </c>
      <c r="B50" s="75">
        <f t="shared" si="2"/>
        <v>3</v>
      </c>
      <c r="C50" s="76">
        <f>'Bid Form 1a'!E51</f>
        <v>0</v>
      </c>
      <c r="D50" s="59"/>
      <c r="E50" s="59"/>
      <c r="F50" s="59"/>
      <c r="G50" s="95"/>
      <c r="H50" s="59"/>
      <c r="I50" s="59"/>
      <c r="K50" s="81" t="e">
        <f t="shared" si="0"/>
        <v>#DIV/0!</v>
      </c>
    </row>
    <row r="51" spans="1:11" ht="13.5" customHeight="1" x14ac:dyDescent="0.25">
      <c r="A51" s="75">
        <f t="shared" si="1"/>
        <v>3</v>
      </c>
      <c r="B51" s="75">
        <f t="shared" si="2"/>
        <v>4</v>
      </c>
      <c r="C51" s="76">
        <f>'Bid Form 1a'!E52</f>
        <v>0</v>
      </c>
      <c r="D51" s="59"/>
      <c r="E51" s="59"/>
      <c r="F51" s="59"/>
      <c r="G51" s="95"/>
      <c r="H51" s="59"/>
      <c r="I51" s="59"/>
      <c r="K51" s="81" t="e">
        <f t="shared" si="0"/>
        <v>#DIV/0!</v>
      </c>
    </row>
    <row r="52" spans="1:11" ht="13.5" customHeight="1" x14ac:dyDescent="0.25">
      <c r="A52" s="75">
        <f t="shared" si="1"/>
        <v>3</v>
      </c>
      <c r="B52" s="75">
        <f t="shared" si="2"/>
        <v>5</v>
      </c>
      <c r="C52" s="76">
        <f>'Bid Form 1a'!E53</f>
        <v>0</v>
      </c>
      <c r="D52" s="59"/>
      <c r="E52" s="59"/>
      <c r="F52" s="59"/>
      <c r="G52" s="95"/>
      <c r="H52" s="59"/>
      <c r="I52" s="59"/>
      <c r="K52" s="81" t="e">
        <f t="shared" si="0"/>
        <v>#DIV/0!</v>
      </c>
    </row>
    <row r="53" spans="1:11" ht="13.5" customHeight="1" x14ac:dyDescent="0.25">
      <c r="A53" s="75">
        <f t="shared" si="1"/>
        <v>3</v>
      </c>
      <c r="B53" s="75">
        <f t="shared" si="2"/>
        <v>6</v>
      </c>
      <c r="C53" s="76">
        <f>'Bid Form 1a'!E54</f>
        <v>0</v>
      </c>
      <c r="D53" s="59"/>
      <c r="E53" s="59"/>
      <c r="F53" s="59"/>
      <c r="G53" s="95"/>
      <c r="H53" s="59"/>
      <c r="I53" s="59"/>
      <c r="K53" s="81" t="e">
        <f t="shared" si="0"/>
        <v>#DIV/0!</v>
      </c>
    </row>
    <row r="54" spans="1:11" ht="13.5" customHeight="1" x14ac:dyDescent="0.25">
      <c r="A54" s="75">
        <f t="shared" si="1"/>
        <v>3</v>
      </c>
      <c r="B54" s="75">
        <f t="shared" si="2"/>
        <v>7</v>
      </c>
      <c r="C54" s="76">
        <f>'Bid Form 1a'!E55</f>
        <v>0</v>
      </c>
      <c r="D54" s="59"/>
      <c r="E54" s="59"/>
      <c r="F54" s="59"/>
      <c r="G54" s="95"/>
      <c r="H54" s="59"/>
      <c r="I54" s="59"/>
      <c r="K54" s="81" t="e">
        <f t="shared" si="0"/>
        <v>#DIV/0!</v>
      </c>
    </row>
    <row r="55" spans="1:11" ht="13.5" customHeight="1" x14ac:dyDescent="0.25">
      <c r="A55" s="75">
        <f t="shared" si="1"/>
        <v>3</v>
      </c>
      <c r="B55" s="75">
        <f t="shared" si="2"/>
        <v>8</v>
      </c>
      <c r="C55" s="76">
        <f>'Bid Form 1a'!E56</f>
        <v>0</v>
      </c>
      <c r="D55" s="59"/>
      <c r="E55" s="59"/>
      <c r="F55" s="59"/>
      <c r="G55" s="95"/>
      <c r="H55" s="59"/>
      <c r="I55" s="59"/>
      <c r="K55" s="81" t="e">
        <f t="shared" si="0"/>
        <v>#DIV/0!</v>
      </c>
    </row>
    <row r="56" spans="1:11" ht="13.5" customHeight="1" x14ac:dyDescent="0.25">
      <c r="A56" s="75">
        <f t="shared" si="1"/>
        <v>3</v>
      </c>
      <c r="B56" s="75">
        <f t="shared" si="2"/>
        <v>9</v>
      </c>
      <c r="C56" s="76">
        <f>'Bid Form 1a'!E57</f>
        <v>0</v>
      </c>
      <c r="D56" s="59"/>
      <c r="E56" s="59"/>
      <c r="F56" s="59"/>
      <c r="G56" s="95"/>
      <c r="H56" s="59"/>
      <c r="I56" s="59"/>
      <c r="K56" s="81" t="e">
        <f t="shared" si="0"/>
        <v>#DIV/0!</v>
      </c>
    </row>
    <row r="57" spans="1:11" ht="13.5" customHeight="1" x14ac:dyDescent="0.25">
      <c r="A57" s="75">
        <f t="shared" si="1"/>
        <v>3</v>
      </c>
      <c r="B57" s="75">
        <f t="shared" si="2"/>
        <v>10</v>
      </c>
      <c r="C57" s="76">
        <f>'Bid Form 1a'!E58</f>
        <v>0</v>
      </c>
      <c r="D57" s="59"/>
      <c r="E57" s="59"/>
      <c r="F57" s="59"/>
      <c r="G57" s="95"/>
      <c r="H57" s="59"/>
      <c r="I57" s="59"/>
      <c r="K57" s="81" t="e">
        <f t="shared" si="0"/>
        <v>#DIV/0!</v>
      </c>
    </row>
    <row r="58" spans="1:11" ht="13.5" customHeight="1" x14ac:dyDescent="0.25">
      <c r="A58" s="75">
        <f t="shared" si="1"/>
        <v>3</v>
      </c>
      <c r="B58" s="75">
        <f t="shared" si="2"/>
        <v>11</v>
      </c>
      <c r="C58" s="76">
        <f>'Bid Form 1a'!E59</f>
        <v>0</v>
      </c>
      <c r="D58" s="59"/>
      <c r="E58" s="59"/>
      <c r="F58" s="59"/>
      <c r="G58" s="95"/>
      <c r="H58" s="59"/>
      <c r="I58" s="59"/>
      <c r="K58" s="81" t="e">
        <f t="shared" si="0"/>
        <v>#DIV/0!</v>
      </c>
    </row>
    <row r="59" spans="1:11" ht="13.5" customHeight="1" x14ac:dyDescent="0.25">
      <c r="A59" s="75">
        <f t="shared" si="1"/>
        <v>3</v>
      </c>
      <c r="B59" s="75">
        <f t="shared" si="2"/>
        <v>12</v>
      </c>
      <c r="C59" s="76">
        <f>'Bid Form 1a'!E60</f>
        <v>0</v>
      </c>
      <c r="D59" s="59"/>
      <c r="E59" s="59"/>
      <c r="F59" s="59"/>
      <c r="G59" s="95"/>
      <c r="H59" s="59"/>
      <c r="I59" s="59"/>
      <c r="K59" s="81" t="e">
        <f t="shared" si="0"/>
        <v>#DIV/0!</v>
      </c>
    </row>
    <row r="60" spans="1:11" ht="13.5" customHeight="1" x14ac:dyDescent="0.25">
      <c r="A60" s="75">
        <f t="shared" si="1"/>
        <v>4</v>
      </c>
      <c r="B60" s="75">
        <f t="shared" si="2"/>
        <v>1</v>
      </c>
      <c r="C60" s="76">
        <f>'Bid Form 1a'!E61</f>
        <v>0</v>
      </c>
      <c r="D60" s="59"/>
      <c r="E60" s="59"/>
      <c r="F60" s="59"/>
      <c r="G60" s="95"/>
      <c r="H60" s="59"/>
      <c r="I60" s="59"/>
      <c r="K60" s="81" t="e">
        <f t="shared" si="0"/>
        <v>#DIV/0!</v>
      </c>
    </row>
    <row r="61" spans="1:11" ht="13.5" customHeight="1" x14ac:dyDescent="0.25">
      <c r="A61" s="75">
        <f t="shared" si="1"/>
        <v>4</v>
      </c>
      <c r="B61" s="75">
        <f t="shared" si="2"/>
        <v>2</v>
      </c>
      <c r="C61" s="76">
        <f>'Bid Form 1a'!E62</f>
        <v>0</v>
      </c>
      <c r="D61" s="59"/>
      <c r="E61" s="59"/>
      <c r="F61" s="59"/>
      <c r="G61" s="95"/>
      <c r="H61" s="59"/>
      <c r="I61" s="59"/>
      <c r="K61" s="81" t="e">
        <f t="shared" si="0"/>
        <v>#DIV/0!</v>
      </c>
    </row>
    <row r="62" spans="1:11" ht="13.5" customHeight="1" x14ac:dyDescent="0.25">
      <c r="A62" s="75">
        <f t="shared" si="1"/>
        <v>4</v>
      </c>
      <c r="B62" s="75">
        <f t="shared" si="2"/>
        <v>3</v>
      </c>
      <c r="C62" s="76">
        <f>'Bid Form 1a'!E63</f>
        <v>0</v>
      </c>
      <c r="D62" s="59"/>
      <c r="E62" s="59"/>
      <c r="F62" s="59"/>
      <c r="G62" s="95"/>
      <c r="H62" s="59"/>
      <c r="I62" s="59"/>
      <c r="K62" s="81" t="e">
        <f t="shared" si="0"/>
        <v>#DIV/0!</v>
      </c>
    </row>
    <row r="63" spans="1:11" ht="13.5" customHeight="1" x14ac:dyDescent="0.25">
      <c r="A63" s="75">
        <f t="shared" si="1"/>
        <v>4</v>
      </c>
      <c r="B63" s="75">
        <f t="shared" si="2"/>
        <v>4</v>
      </c>
      <c r="C63" s="76">
        <f>'Bid Form 1a'!E64</f>
        <v>0</v>
      </c>
      <c r="D63" s="59"/>
      <c r="E63" s="59"/>
      <c r="F63" s="59"/>
      <c r="G63" s="95"/>
      <c r="H63" s="59"/>
      <c r="I63" s="59"/>
      <c r="K63" s="81" t="e">
        <f t="shared" si="0"/>
        <v>#DIV/0!</v>
      </c>
    </row>
    <row r="64" spans="1:11" ht="13.5" customHeight="1" x14ac:dyDescent="0.25">
      <c r="A64" s="75">
        <f t="shared" si="1"/>
        <v>4</v>
      </c>
      <c r="B64" s="75">
        <f t="shared" si="2"/>
        <v>5</v>
      </c>
      <c r="C64" s="76">
        <f>'Bid Form 1a'!E65</f>
        <v>0</v>
      </c>
      <c r="D64" s="59"/>
      <c r="E64" s="59"/>
      <c r="F64" s="59"/>
      <c r="G64" s="95"/>
      <c r="H64" s="59"/>
      <c r="I64" s="59"/>
      <c r="K64" s="81" t="e">
        <f t="shared" si="0"/>
        <v>#DIV/0!</v>
      </c>
    </row>
    <row r="65" spans="1:11" ht="13.5" customHeight="1" x14ac:dyDescent="0.25">
      <c r="A65" s="75">
        <f t="shared" si="1"/>
        <v>4</v>
      </c>
      <c r="B65" s="75">
        <f t="shared" si="2"/>
        <v>6</v>
      </c>
      <c r="C65" s="76">
        <f>'Bid Form 1a'!E66</f>
        <v>0</v>
      </c>
      <c r="D65" s="59"/>
      <c r="E65" s="59"/>
      <c r="F65" s="59"/>
      <c r="G65" s="95"/>
      <c r="H65" s="59"/>
      <c r="I65" s="59"/>
      <c r="K65" s="81" t="e">
        <f t="shared" si="0"/>
        <v>#DIV/0!</v>
      </c>
    </row>
    <row r="66" spans="1:11" ht="13.5" customHeight="1" x14ac:dyDescent="0.25">
      <c r="A66" s="75">
        <f t="shared" si="1"/>
        <v>4</v>
      </c>
      <c r="B66" s="75">
        <f t="shared" si="2"/>
        <v>7</v>
      </c>
      <c r="C66" s="76">
        <f>'Bid Form 1a'!E67</f>
        <v>0</v>
      </c>
      <c r="D66" s="59"/>
      <c r="E66" s="59"/>
      <c r="F66" s="59"/>
      <c r="G66" s="95"/>
      <c r="H66" s="59"/>
      <c r="I66" s="59"/>
      <c r="K66" s="81" t="e">
        <f t="shared" si="0"/>
        <v>#DIV/0!</v>
      </c>
    </row>
    <row r="67" spans="1:11" ht="13.5" customHeight="1" x14ac:dyDescent="0.25">
      <c r="A67" s="75">
        <f t="shared" si="1"/>
        <v>4</v>
      </c>
      <c r="B67" s="75">
        <f t="shared" si="2"/>
        <v>8</v>
      </c>
      <c r="C67" s="76">
        <f>'Bid Form 1a'!E68</f>
        <v>0</v>
      </c>
      <c r="D67" s="59"/>
      <c r="E67" s="59"/>
      <c r="F67" s="59"/>
      <c r="G67" s="95"/>
      <c r="H67" s="59"/>
      <c r="I67" s="59"/>
      <c r="K67" s="81" t="e">
        <f t="shared" si="0"/>
        <v>#DIV/0!</v>
      </c>
    </row>
    <row r="68" spans="1:11" ht="13.5" customHeight="1" x14ac:dyDescent="0.25">
      <c r="A68" s="75">
        <f t="shared" si="1"/>
        <v>4</v>
      </c>
      <c r="B68" s="75">
        <f t="shared" si="2"/>
        <v>9</v>
      </c>
      <c r="C68" s="76">
        <f>'Bid Form 1a'!E69</f>
        <v>0</v>
      </c>
      <c r="D68" s="59"/>
      <c r="E68" s="59"/>
      <c r="F68" s="59"/>
      <c r="G68" s="95"/>
      <c r="H68" s="59"/>
      <c r="I68" s="59"/>
      <c r="K68" s="81" t="e">
        <f t="shared" si="0"/>
        <v>#DIV/0!</v>
      </c>
    </row>
    <row r="69" spans="1:11" ht="13.5" customHeight="1" x14ac:dyDescent="0.25">
      <c r="A69" s="75">
        <f t="shared" si="1"/>
        <v>4</v>
      </c>
      <c r="B69" s="75">
        <f t="shared" si="2"/>
        <v>10</v>
      </c>
      <c r="C69" s="76">
        <f>'Bid Form 1a'!E70</f>
        <v>0</v>
      </c>
      <c r="D69" s="59"/>
      <c r="E69" s="59"/>
      <c r="F69" s="59"/>
      <c r="G69" s="95"/>
      <c r="H69" s="59"/>
      <c r="I69" s="59"/>
      <c r="K69" s="81" t="e">
        <f t="shared" si="0"/>
        <v>#DIV/0!</v>
      </c>
    </row>
    <row r="70" spans="1:11" ht="13.5" customHeight="1" x14ac:dyDescent="0.25">
      <c r="A70" s="75">
        <f t="shared" si="1"/>
        <v>4</v>
      </c>
      <c r="B70" s="75">
        <f t="shared" si="2"/>
        <v>11</v>
      </c>
      <c r="C70" s="76">
        <f>'Bid Form 1a'!E71</f>
        <v>0</v>
      </c>
      <c r="D70" s="59"/>
      <c r="E70" s="59"/>
      <c r="F70" s="59"/>
      <c r="G70" s="95"/>
      <c r="H70" s="59"/>
      <c r="I70" s="59"/>
      <c r="K70" s="81" t="e">
        <f t="shared" si="0"/>
        <v>#DIV/0!</v>
      </c>
    </row>
    <row r="71" spans="1:11" ht="13.5" customHeight="1" x14ac:dyDescent="0.25">
      <c r="A71" s="75">
        <f t="shared" si="1"/>
        <v>4</v>
      </c>
      <c r="B71" s="75">
        <f t="shared" si="2"/>
        <v>12</v>
      </c>
      <c r="C71" s="76">
        <f>'Bid Form 1a'!E72</f>
        <v>0</v>
      </c>
      <c r="D71" s="59"/>
      <c r="E71" s="59"/>
      <c r="F71" s="59"/>
      <c r="G71" s="95"/>
      <c r="H71" s="59"/>
      <c r="I71" s="59"/>
      <c r="K71" s="81" t="e">
        <f t="shared" si="0"/>
        <v>#DIV/0!</v>
      </c>
    </row>
    <row r="72" spans="1:11" ht="13.5" customHeight="1" x14ac:dyDescent="0.25">
      <c r="A72" s="75">
        <f t="shared" si="1"/>
        <v>5</v>
      </c>
      <c r="B72" s="75">
        <f t="shared" si="2"/>
        <v>1</v>
      </c>
      <c r="C72" s="76">
        <f>'Bid Form 1a'!E73</f>
        <v>0</v>
      </c>
      <c r="D72" s="59"/>
      <c r="E72" s="59"/>
      <c r="F72" s="59"/>
      <c r="G72" s="95"/>
      <c r="H72" s="59"/>
      <c r="I72" s="59"/>
      <c r="K72" s="81" t="e">
        <f t="shared" si="0"/>
        <v>#DIV/0!</v>
      </c>
    </row>
    <row r="73" spans="1:11" ht="13.5" customHeight="1" x14ac:dyDescent="0.25">
      <c r="A73" s="75">
        <f t="shared" si="1"/>
        <v>5</v>
      </c>
      <c r="B73" s="75">
        <f t="shared" si="2"/>
        <v>2</v>
      </c>
      <c r="C73" s="76">
        <f>'Bid Form 1a'!E74</f>
        <v>0</v>
      </c>
      <c r="D73" s="59"/>
      <c r="E73" s="59"/>
      <c r="F73" s="59"/>
      <c r="G73" s="95"/>
      <c r="H73" s="59"/>
      <c r="I73" s="59"/>
      <c r="K73" s="81" t="e">
        <f t="shared" si="0"/>
        <v>#DIV/0!</v>
      </c>
    </row>
    <row r="74" spans="1:11" ht="13.5" customHeight="1" x14ac:dyDescent="0.25">
      <c r="A74" s="75">
        <f t="shared" si="1"/>
        <v>5</v>
      </c>
      <c r="B74" s="75">
        <f t="shared" si="2"/>
        <v>3</v>
      </c>
      <c r="C74" s="76">
        <f>'Bid Form 1a'!E75</f>
        <v>0</v>
      </c>
      <c r="D74" s="59"/>
      <c r="E74" s="59"/>
      <c r="F74" s="59"/>
      <c r="G74" s="95"/>
      <c r="H74" s="59"/>
      <c r="I74" s="59"/>
      <c r="K74" s="81" t="e">
        <f t="shared" si="0"/>
        <v>#DIV/0!</v>
      </c>
    </row>
    <row r="75" spans="1:11" ht="13.5" customHeight="1" x14ac:dyDescent="0.25">
      <c r="A75" s="75">
        <f t="shared" si="1"/>
        <v>5</v>
      </c>
      <c r="B75" s="75">
        <f t="shared" si="2"/>
        <v>4</v>
      </c>
      <c r="C75" s="76">
        <f>'Bid Form 1a'!E76</f>
        <v>0</v>
      </c>
      <c r="D75" s="59"/>
      <c r="E75" s="59"/>
      <c r="F75" s="59"/>
      <c r="G75" s="95"/>
      <c r="H75" s="59"/>
      <c r="I75" s="59"/>
      <c r="K75" s="81" t="e">
        <f t="shared" si="0"/>
        <v>#DIV/0!</v>
      </c>
    </row>
    <row r="76" spans="1:11" ht="13.5" customHeight="1" x14ac:dyDescent="0.25">
      <c r="A76" s="75">
        <f t="shared" si="1"/>
        <v>5</v>
      </c>
      <c r="B76" s="75">
        <f t="shared" si="2"/>
        <v>5</v>
      </c>
      <c r="C76" s="76">
        <f>'Bid Form 1a'!E77</f>
        <v>0</v>
      </c>
      <c r="D76" s="59"/>
      <c r="E76" s="59"/>
      <c r="F76" s="59"/>
      <c r="G76" s="95"/>
      <c r="H76" s="59"/>
      <c r="I76" s="59"/>
      <c r="K76" s="81" t="e">
        <f t="shared" si="0"/>
        <v>#DIV/0!</v>
      </c>
    </row>
    <row r="77" spans="1:11" ht="13.5" customHeight="1" x14ac:dyDescent="0.25">
      <c r="A77" s="75">
        <f t="shared" si="1"/>
        <v>5</v>
      </c>
      <c r="B77" s="75">
        <f t="shared" si="2"/>
        <v>6</v>
      </c>
      <c r="C77" s="76">
        <f>'Bid Form 1a'!E78</f>
        <v>0</v>
      </c>
      <c r="D77" s="59"/>
      <c r="E77" s="59"/>
      <c r="F77" s="59"/>
      <c r="G77" s="95"/>
      <c r="H77" s="59"/>
      <c r="I77" s="59"/>
      <c r="K77" s="81" t="e">
        <f t="shared" si="0"/>
        <v>#DIV/0!</v>
      </c>
    </row>
    <row r="78" spans="1:11" ht="13.5" customHeight="1" x14ac:dyDescent="0.25">
      <c r="A78" s="75">
        <f t="shared" si="1"/>
        <v>5</v>
      </c>
      <c r="B78" s="75">
        <f t="shared" si="2"/>
        <v>7</v>
      </c>
      <c r="C78" s="76">
        <f>'Bid Form 1a'!E79</f>
        <v>0</v>
      </c>
      <c r="D78" s="59"/>
      <c r="E78" s="59"/>
      <c r="F78" s="59"/>
      <c r="G78" s="95"/>
      <c r="H78" s="59"/>
      <c r="I78" s="59"/>
      <c r="K78" s="81" t="e">
        <f t="shared" si="0"/>
        <v>#DIV/0!</v>
      </c>
    </row>
    <row r="79" spans="1:11" ht="13.5" customHeight="1" x14ac:dyDescent="0.25">
      <c r="A79" s="75">
        <f t="shared" si="1"/>
        <v>5</v>
      </c>
      <c r="B79" s="75">
        <f t="shared" si="2"/>
        <v>8</v>
      </c>
      <c r="C79" s="76">
        <f>'Bid Form 1a'!E80</f>
        <v>0</v>
      </c>
      <c r="D79" s="59"/>
      <c r="E79" s="59"/>
      <c r="F79" s="59"/>
      <c r="G79" s="95"/>
      <c r="H79" s="59"/>
      <c r="I79" s="59"/>
      <c r="K79" s="81" t="e">
        <f t="shared" si="0"/>
        <v>#DIV/0!</v>
      </c>
    </row>
    <row r="80" spans="1:11" ht="13.5" customHeight="1" x14ac:dyDescent="0.25">
      <c r="A80" s="75">
        <f t="shared" si="1"/>
        <v>5</v>
      </c>
      <c r="B80" s="75">
        <f t="shared" si="2"/>
        <v>9</v>
      </c>
      <c r="C80" s="76">
        <f>'Bid Form 1a'!E81</f>
        <v>0</v>
      </c>
      <c r="D80" s="59"/>
      <c r="E80" s="59"/>
      <c r="F80" s="59"/>
      <c r="G80" s="95"/>
      <c r="H80" s="59"/>
      <c r="I80" s="59"/>
      <c r="K80" s="81" t="e">
        <f t="shared" si="0"/>
        <v>#DIV/0!</v>
      </c>
    </row>
    <row r="81" spans="1:11" ht="13.5" customHeight="1" x14ac:dyDescent="0.25">
      <c r="A81" s="75">
        <f t="shared" si="1"/>
        <v>5</v>
      </c>
      <c r="B81" s="75">
        <f t="shared" si="2"/>
        <v>10</v>
      </c>
      <c r="C81" s="76">
        <f>'Bid Form 1a'!E82</f>
        <v>0</v>
      </c>
      <c r="D81" s="59"/>
      <c r="E81" s="59"/>
      <c r="F81" s="59"/>
      <c r="G81" s="95"/>
      <c r="H81" s="59"/>
      <c r="I81" s="59"/>
      <c r="K81" s="81" t="e">
        <f t="shared" si="0"/>
        <v>#DIV/0!</v>
      </c>
    </row>
    <row r="82" spans="1:11" ht="13.5" customHeight="1" x14ac:dyDescent="0.25">
      <c r="A82" s="75">
        <f t="shared" si="1"/>
        <v>5</v>
      </c>
      <c r="B82" s="75">
        <f t="shared" si="2"/>
        <v>11</v>
      </c>
      <c r="C82" s="76">
        <f>'Bid Form 1a'!E83</f>
        <v>0</v>
      </c>
      <c r="D82" s="59"/>
      <c r="E82" s="59"/>
      <c r="F82" s="59"/>
      <c r="G82" s="95"/>
      <c r="H82" s="59"/>
      <c r="I82" s="59"/>
      <c r="K82" s="81" t="e">
        <f t="shared" si="0"/>
        <v>#DIV/0!</v>
      </c>
    </row>
    <row r="83" spans="1:11" ht="13.5" customHeight="1" x14ac:dyDescent="0.25">
      <c r="A83" s="75">
        <f t="shared" si="1"/>
        <v>5</v>
      </c>
      <c r="B83" s="75">
        <f t="shared" si="2"/>
        <v>12</v>
      </c>
      <c r="C83" s="76">
        <f>'Bid Form 1a'!E84</f>
        <v>0</v>
      </c>
      <c r="D83" s="59"/>
      <c r="E83" s="59"/>
      <c r="F83" s="59"/>
      <c r="G83" s="95"/>
      <c r="H83" s="59"/>
      <c r="I83" s="59"/>
      <c r="K83" s="81" t="e">
        <f t="shared" si="0"/>
        <v>#DIV/0!</v>
      </c>
    </row>
    <row r="84" spans="1:11" ht="13.5" customHeight="1" x14ac:dyDescent="0.25">
      <c r="A84" s="75">
        <f t="shared" si="1"/>
        <v>6</v>
      </c>
      <c r="B84" s="75">
        <f t="shared" si="2"/>
        <v>1</v>
      </c>
      <c r="C84" s="76">
        <f>'Bid Form 1a'!E85</f>
        <v>0</v>
      </c>
      <c r="D84" s="59"/>
      <c r="E84" s="59"/>
      <c r="F84" s="59"/>
      <c r="G84" s="95"/>
      <c r="H84" s="59"/>
      <c r="I84" s="59"/>
      <c r="K84" s="81" t="e">
        <f t="shared" si="0"/>
        <v>#DIV/0!</v>
      </c>
    </row>
    <row r="85" spans="1:11" ht="13.5" customHeight="1" x14ac:dyDescent="0.25">
      <c r="A85" s="75">
        <f t="shared" si="1"/>
        <v>6</v>
      </c>
      <c r="B85" s="75">
        <f t="shared" si="2"/>
        <v>2</v>
      </c>
      <c r="C85" s="76">
        <f>'Bid Form 1a'!E86</f>
        <v>0</v>
      </c>
      <c r="D85" s="59"/>
      <c r="E85" s="59"/>
      <c r="F85" s="59"/>
      <c r="G85" s="95"/>
      <c r="H85" s="59"/>
      <c r="I85" s="59"/>
      <c r="K85" s="81" t="e">
        <f t="shared" si="0"/>
        <v>#DIV/0!</v>
      </c>
    </row>
    <row r="86" spans="1:11" ht="13.5" customHeight="1" x14ac:dyDescent="0.25">
      <c r="A86" s="75">
        <f t="shared" si="1"/>
        <v>6</v>
      </c>
      <c r="B86" s="75">
        <f t="shared" si="2"/>
        <v>3</v>
      </c>
      <c r="C86" s="76">
        <f>'Bid Form 1a'!E87</f>
        <v>0</v>
      </c>
      <c r="D86" s="59"/>
      <c r="E86" s="59"/>
      <c r="F86" s="59"/>
      <c r="G86" s="95"/>
      <c r="H86" s="59"/>
      <c r="I86" s="59"/>
      <c r="K86" s="81" t="e">
        <f t="shared" si="0"/>
        <v>#DIV/0!</v>
      </c>
    </row>
    <row r="87" spans="1:11" ht="13.5" customHeight="1" x14ac:dyDescent="0.25">
      <c r="A87" s="75">
        <f t="shared" si="1"/>
        <v>6</v>
      </c>
      <c r="B87" s="75">
        <f t="shared" si="2"/>
        <v>4</v>
      </c>
      <c r="C87" s="76">
        <f>'Bid Form 1a'!E88</f>
        <v>0</v>
      </c>
      <c r="D87" s="59"/>
      <c r="E87" s="59"/>
      <c r="F87" s="59"/>
      <c r="G87" s="95"/>
      <c r="H87" s="59"/>
      <c r="I87" s="59"/>
      <c r="K87" s="81" t="e">
        <f t="shared" si="0"/>
        <v>#DIV/0!</v>
      </c>
    </row>
    <row r="88" spans="1:11" ht="13.5" customHeight="1" x14ac:dyDescent="0.25">
      <c r="A88" s="75">
        <f t="shared" si="1"/>
        <v>6</v>
      </c>
      <c r="B88" s="75">
        <f t="shared" si="2"/>
        <v>5</v>
      </c>
      <c r="C88" s="76">
        <f>'Bid Form 1a'!E89</f>
        <v>0</v>
      </c>
      <c r="D88" s="59"/>
      <c r="E88" s="59"/>
      <c r="F88" s="59"/>
      <c r="G88" s="95"/>
      <c r="H88" s="59"/>
      <c r="I88" s="59"/>
      <c r="K88" s="81" t="e">
        <f t="shared" si="0"/>
        <v>#DIV/0!</v>
      </c>
    </row>
    <row r="89" spans="1:11" ht="13.5" customHeight="1" x14ac:dyDescent="0.25">
      <c r="A89" s="75">
        <f t="shared" si="1"/>
        <v>6</v>
      </c>
      <c r="B89" s="75">
        <f t="shared" si="2"/>
        <v>6</v>
      </c>
      <c r="C89" s="76">
        <f>'Bid Form 1a'!E90</f>
        <v>0</v>
      </c>
      <c r="D89" s="59"/>
      <c r="E89" s="59"/>
      <c r="F89" s="59"/>
      <c r="G89" s="95"/>
      <c r="H89" s="59"/>
      <c r="I89" s="59"/>
      <c r="K89" s="81" t="e">
        <f t="shared" ref="K89:K143" si="3">((D89+E89+F89)*H313*I89)/C89</f>
        <v>#DIV/0!</v>
      </c>
    </row>
    <row r="90" spans="1:11" ht="13.5" customHeight="1" x14ac:dyDescent="0.25">
      <c r="A90" s="75">
        <f t="shared" si="1"/>
        <v>6</v>
      </c>
      <c r="B90" s="75">
        <f t="shared" si="2"/>
        <v>7</v>
      </c>
      <c r="C90" s="76">
        <f>'Bid Form 1a'!E91</f>
        <v>0</v>
      </c>
      <c r="D90" s="59"/>
      <c r="E90" s="59"/>
      <c r="F90" s="59"/>
      <c r="G90" s="95"/>
      <c r="H90" s="59"/>
      <c r="I90" s="59"/>
      <c r="K90" s="81" t="e">
        <f t="shared" si="3"/>
        <v>#DIV/0!</v>
      </c>
    </row>
    <row r="91" spans="1:11" ht="13.5" customHeight="1" x14ac:dyDescent="0.25">
      <c r="A91" s="75">
        <f t="shared" si="1"/>
        <v>6</v>
      </c>
      <c r="B91" s="75">
        <f t="shared" si="2"/>
        <v>8</v>
      </c>
      <c r="C91" s="76">
        <f>'Bid Form 1a'!E92</f>
        <v>0</v>
      </c>
      <c r="D91" s="59"/>
      <c r="E91" s="59"/>
      <c r="F91" s="59"/>
      <c r="G91" s="95"/>
      <c r="H91" s="59"/>
      <c r="I91" s="59"/>
      <c r="K91" s="81" t="e">
        <f t="shared" si="3"/>
        <v>#DIV/0!</v>
      </c>
    </row>
    <row r="92" spans="1:11" ht="13.5" customHeight="1" x14ac:dyDescent="0.25">
      <c r="A92" s="75">
        <f t="shared" si="1"/>
        <v>6</v>
      </c>
      <c r="B92" s="75">
        <f t="shared" si="2"/>
        <v>9</v>
      </c>
      <c r="C92" s="76">
        <f>'Bid Form 1a'!E93</f>
        <v>0</v>
      </c>
      <c r="D92" s="59"/>
      <c r="E92" s="59"/>
      <c r="F92" s="59"/>
      <c r="G92" s="95"/>
      <c r="H92" s="59"/>
      <c r="I92" s="59"/>
      <c r="K92" s="81" t="e">
        <f t="shared" si="3"/>
        <v>#DIV/0!</v>
      </c>
    </row>
    <row r="93" spans="1:11" ht="13.5" customHeight="1" x14ac:dyDescent="0.25">
      <c r="A93" s="75">
        <f t="shared" si="1"/>
        <v>6</v>
      </c>
      <c r="B93" s="75">
        <f t="shared" si="2"/>
        <v>10</v>
      </c>
      <c r="C93" s="76">
        <f>'Bid Form 1a'!E94</f>
        <v>0</v>
      </c>
      <c r="D93" s="59"/>
      <c r="E93" s="59"/>
      <c r="F93" s="59"/>
      <c r="G93" s="95"/>
      <c r="H93" s="59"/>
      <c r="I93" s="59"/>
      <c r="K93" s="81" t="e">
        <f t="shared" si="3"/>
        <v>#DIV/0!</v>
      </c>
    </row>
    <row r="94" spans="1:11" ht="13.5" customHeight="1" x14ac:dyDescent="0.25">
      <c r="A94" s="75">
        <f t="shared" si="1"/>
        <v>6</v>
      </c>
      <c r="B94" s="75">
        <f t="shared" si="2"/>
        <v>11</v>
      </c>
      <c r="C94" s="76">
        <f>'Bid Form 1a'!E95</f>
        <v>0</v>
      </c>
      <c r="D94" s="59"/>
      <c r="E94" s="59"/>
      <c r="F94" s="59"/>
      <c r="G94" s="95"/>
      <c r="H94" s="59"/>
      <c r="I94" s="59"/>
      <c r="K94" s="81" t="e">
        <f t="shared" si="3"/>
        <v>#DIV/0!</v>
      </c>
    </row>
    <row r="95" spans="1:11" ht="13.5" customHeight="1" x14ac:dyDescent="0.25">
      <c r="A95" s="75">
        <f t="shared" si="1"/>
        <v>6</v>
      </c>
      <c r="B95" s="75">
        <f t="shared" si="2"/>
        <v>12</v>
      </c>
      <c r="C95" s="76">
        <f>'Bid Form 1a'!E96</f>
        <v>0</v>
      </c>
      <c r="D95" s="59"/>
      <c r="E95" s="59"/>
      <c r="F95" s="59"/>
      <c r="G95" s="95"/>
      <c r="H95" s="59"/>
      <c r="I95" s="59"/>
      <c r="K95" s="81" t="e">
        <f t="shared" si="3"/>
        <v>#DIV/0!</v>
      </c>
    </row>
    <row r="96" spans="1:11" ht="13.5" customHeight="1" x14ac:dyDescent="0.25">
      <c r="A96" s="75">
        <f t="shared" si="1"/>
        <v>7</v>
      </c>
      <c r="B96" s="75">
        <f t="shared" si="2"/>
        <v>1</v>
      </c>
      <c r="C96" s="76">
        <f>'Bid Form 1a'!E97</f>
        <v>0</v>
      </c>
      <c r="D96" s="59"/>
      <c r="E96" s="59"/>
      <c r="F96" s="59"/>
      <c r="G96" s="95"/>
      <c r="H96" s="59"/>
      <c r="I96" s="59"/>
      <c r="K96" s="81" t="e">
        <f t="shared" si="3"/>
        <v>#DIV/0!</v>
      </c>
    </row>
    <row r="97" spans="1:11" ht="13.5" customHeight="1" x14ac:dyDescent="0.25">
      <c r="A97" s="75">
        <f t="shared" si="1"/>
        <v>7</v>
      </c>
      <c r="B97" s="75">
        <f t="shared" si="2"/>
        <v>2</v>
      </c>
      <c r="C97" s="76">
        <f>'Bid Form 1a'!E98</f>
        <v>0</v>
      </c>
      <c r="D97" s="59"/>
      <c r="E97" s="59"/>
      <c r="F97" s="59"/>
      <c r="G97" s="95"/>
      <c r="H97" s="59"/>
      <c r="I97" s="59"/>
      <c r="K97" s="81" t="e">
        <f t="shared" si="3"/>
        <v>#DIV/0!</v>
      </c>
    </row>
    <row r="98" spans="1:11" ht="13.5" customHeight="1" x14ac:dyDescent="0.25">
      <c r="A98" s="75">
        <f t="shared" si="1"/>
        <v>7</v>
      </c>
      <c r="B98" s="75">
        <f t="shared" si="2"/>
        <v>3</v>
      </c>
      <c r="C98" s="76">
        <f>'Bid Form 1a'!E99</f>
        <v>0</v>
      </c>
      <c r="D98" s="59"/>
      <c r="E98" s="59"/>
      <c r="F98" s="59"/>
      <c r="G98" s="95"/>
      <c r="H98" s="59"/>
      <c r="I98" s="59"/>
      <c r="K98" s="81" t="e">
        <f t="shared" si="3"/>
        <v>#DIV/0!</v>
      </c>
    </row>
    <row r="99" spans="1:11" ht="13.5" customHeight="1" x14ac:dyDescent="0.25">
      <c r="A99" s="75">
        <f t="shared" si="1"/>
        <v>7</v>
      </c>
      <c r="B99" s="75">
        <f t="shared" si="2"/>
        <v>4</v>
      </c>
      <c r="C99" s="76">
        <f>'Bid Form 1a'!E100</f>
        <v>0</v>
      </c>
      <c r="D99" s="59"/>
      <c r="E99" s="59"/>
      <c r="F99" s="59"/>
      <c r="G99" s="95"/>
      <c r="H99" s="59"/>
      <c r="I99" s="59"/>
      <c r="K99" s="81" t="e">
        <f t="shared" si="3"/>
        <v>#DIV/0!</v>
      </c>
    </row>
    <row r="100" spans="1:11" ht="13.5" customHeight="1" x14ac:dyDescent="0.25">
      <c r="A100" s="75">
        <f t="shared" si="1"/>
        <v>7</v>
      </c>
      <c r="B100" s="75">
        <f t="shared" si="2"/>
        <v>5</v>
      </c>
      <c r="C100" s="76">
        <f>'Bid Form 1a'!E101</f>
        <v>0</v>
      </c>
      <c r="D100" s="59"/>
      <c r="E100" s="59"/>
      <c r="F100" s="59"/>
      <c r="G100" s="95"/>
      <c r="H100" s="59"/>
      <c r="I100" s="59"/>
      <c r="K100" s="81" t="e">
        <f t="shared" si="3"/>
        <v>#DIV/0!</v>
      </c>
    </row>
    <row r="101" spans="1:11" ht="13.5" customHeight="1" x14ac:dyDescent="0.25">
      <c r="A101" s="75">
        <f t="shared" ref="A101:A143" si="4">A89+1</f>
        <v>7</v>
      </c>
      <c r="B101" s="75">
        <f t="shared" ref="B101:B143" si="5">B89</f>
        <v>6</v>
      </c>
      <c r="C101" s="76">
        <f>'Bid Form 1a'!E102</f>
        <v>0</v>
      </c>
      <c r="D101" s="59"/>
      <c r="E101" s="59"/>
      <c r="F101" s="59"/>
      <c r="G101" s="95"/>
      <c r="H101" s="59"/>
      <c r="I101" s="59"/>
      <c r="K101" s="81" t="e">
        <f t="shared" si="3"/>
        <v>#DIV/0!</v>
      </c>
    </row>
    <row r="102" spans="1:11" ht="13.5" customHeight="1" x14ac:dyDescent="0.25">
      <c r="A102" s="75">
        <f t="shared" si="4"/>
        <v>7</v>
      </c>
      <c r="B102" s="75">
        <f t="shared" si="5"/>
        <v>7</v>
      </c>
      <c r="C102" s="76">
        <f>'Bid Form 1a'!E103</f>
        <v>0</v>
      </c>
      <c r="D102" s="59"/>
      <c r="E102" s="59"/>
      <c r="F102" s="59"/>
      <c r="G102" s="95"/>
      <c r="H102" s="59"/>
      <c r="I102" s="59"/>
      <c r="K102" s="81" t="e">
        <f t="shared" si="3"/>
        <v>#DIV/0!</v>
      </c>
    </row>
    <row r="103" spans="1:11" ht="13.5" customHeight="1" x14ac:dyDescent="0.25">
      <c r="A103" s="75">
        <f t="shared" si="4"/>
        <v>7</v>
      </c>
      <c r="B103" s="75">
        <f t="shared" si="5"/>
        <v>8</v>
      </c>
      <c r="C103" s="76">
        <f>'Bid Form 1a'!E104</f>
        <v>0</v>
      </c>
      <c r="D103" s="59"/>
      <c r="E103" s="59"/>
      <c r="F103" s="59"/>
      <c r="G103" s="95"/>
      <c r="H103" s="59"/>
      <c r="I103" s="59"/>
      <c r="K103" s="81" t="e">
        <f t="shared" si="3"/>
        <v>#DIV/0!</v>
      </c>
    </row>
    <row r="104" spans="1:11" ht="13.5" customHeight="1" x14ac:dyDescent="0.25">
      <c r="A104" s="75">
        <f t="shared" si="4"/>
        <v>7</v>
      </c>
      <c r="B104" s="75">
        <f t="shared" si="5"/>
        <v>9</v>
      </c>
      <c r="C104" s="76">
        <f>'Bid Form 1a'!E105</f>
        <v>0</v>
      </c>
      <c r="D104" s="59"/>
      <c r="E104" s="59"/>
      <c r="F104" s="59"/>
      <c r="G104" s="95"/>
      <c r="H104" s="59"/>
      <c r="I104" s="59"/>
      <c r="K104" s="81" t="e">
        <f t="shared" si="3"/>
        <v>#DIV/0!</v>
      </c>
    </row>
    <row r="105" spans="1:11" ht="13.5" customHeight="1" x14ac:dyDescent="0.25">
      <c r="A105" s="75">
        <f t="shared" si="4"/>
        <v>7</v>
      </c>
      <c r="B105" s="75">
        <f t="shared" si="5"/>
        <v>10</v>
      </c>
      <c r="C105" s="76">
        <f>'Bid Form 1a'!E106</f>
        <v>0</v>
      </c>
      <c r="D105" s="59"/>
      <c r="E105" s="59"/>
      <c r="F105" s="59"/>
      <c r="G105" s="95"/>
      <c r="H105" s="59"/>
      <c r="I105" s="59"/>
      <c r="K105" s="81" t="e">
        <f t="shared" si="3"/>
        <v>#DIV/0!</v>
      </c>
    </row>
    <row r="106" spans="1:11" ht="13.5" customHeight="1" x14ac:dyDescent="0.25">
      <c r="A106" s="75">
        <f t="shared" si="4"/>
        <v>7</v>
      </c>
      <c r="B106" s="75">
        <f t="shared" si="5"/>
        <v>11</v>
      </c>
      <c r="C106" s="76">
        <f>'Bid Form 1a'!E107</f>
        <v>0</v>
      </c>
      <c r="D106" s="59"/>
      <c r="E106" s="59"/>
      <c r="F106" s="59"/>
      <c r="G106" s="95"/>
      <c r="H106" s="59"/>
      <c r="I106" s="59"/>
      <c r="K106" s="81" t="e">
        <f t="shared" si="3"/>
        <v>#DIV/0!</v>
      </c>
    </row>
    <row r="107" spans="1:11" ht="13.5" customHeight="1" x14ac:dyDescent="0.25">
      <c r="A107" s="75">
        <f t="shared" si="4"/>
        <v>7</v>
      </c>
      <c r="B107" s="75">
        <f t="shared" si="5"/>
        <v>12</v>
      </c>
      <c r="C107" s="76">
        <f>'Bid Form 1a'!E108</f>
        <v>0</v>
      </c>
      <c r="D107" s="59"/>
      <c r="E107" s="59"/>
      <c r="F107" s="59"/>
      <c r="G107" s="95"/>
      <c r="H107" s="59"/>
      <c r="I107" s="59"/>
      <c r="K107" s="81" t="e">
        <f t="shared" si="3"/>
        <v>#DIV/0!</v>
      </c>
    </row>
    <row r="108" spans="1:11" ht="13.5" customHeight="1" x14ac:dyDescent="0.25">
      <c r="A108" s="75">
        <f t="shared" si="4"/>
        <v>8</v>
      </c>
      <c r="B108" s="75">
        <f t="shared" si="5"/>
        <v>1</v>
      </c>
      <c r="C108" s="76">
        <f>'Bid Form 1a'!E109</f>
        <v>0</v>
      </c>
      <c r="D108" s="59"/>
      <c r="E108" s="59"/>
      <c r="F108" s="59"/>
      <c r="G108" s="95"/>
      <c r="H108" s="59"/>
      <c r="I108" s="59"/>
      <c r="K108" s="81" t="e">
        <f t="shared" si="3"/>
        <v>#DIV/0!</v>
      </c>
    </row>
    <row r="109" spans="1:11" ht="13.5" customHeight="1" x14ac:dyDescent="0.25">
      <c r="A109" s="75">
        <f t="shared" si="4"/>
        <v>8</v>
      </c>
      <c r="B109" s="75">
        <f t="shared" si="5"/>
        <v>2</v>
      </c>
      <c r="C109" s="76">
        <f>'Bid Form 1a'!E110</f>
        <v>0</v>
      </c>
      <c r="D109" s="59"/>
      <c r="E109" s="59"/>
      <c r="F109" s="59"/>
      <c r="G109" s="95"/>
      <c r="H109" s="59"/>
      <c r="I109" s="59"/>
      <c r="K109" s="81" t="e">
        <f t="shared" si="3"/>
        <v>#DIV/0!</v>
      </c>
    </row>
    <row r="110" spans="1:11" ht="13.5" customHeight="1" x14ac:dyDescent="0.25">
      <c r="A110" s="75">
        <f t="shared" si="4"/>
        <v>8</v>
      </c>
      <c r="B110" s="75">
        <f t="shared" si="5"/>
        <v>3</v>
      </c>
      <c r="C110" s="76">
        <f>'Bid Form 1a'!E111</f>
        <v>0</v>
      </c>
      <c r="D110" s="59"/>
      <c r="E110" s="59"/>
      <c r="F110" s="59"/>
      <c r="G110" s="95"/>
      <c r="H110" s="59"/>
      <c r="I110" s="59"/>
      <c r="K110" s="81" t="e">
        <f t="shared" si="3"/>
        <v>#DIV/0!</v>
      </c>
    </row>
    <row r="111" spans="1:11" ht="13.5" customHeight="1" x14ac:dyDescent="0.25">
      <c r="A111" s="75">
        <f t="shared" si="4"/>
        <v>8</v>
      </c>
      <c r="B111" s="75">
        <f t="shared" si="5"/>
        <v>4</v>
      </c>
      <c r="C111" s="76">
        <f>'Bid Form 1a'!E112</f>
        <v>0</v>
      </c>
      <c r="D111" s="59"/>
      <c r="E111" s="59"/>
      <c r="F111" s="59"/>
      <c r="G111" s="95"/>
      <c r="H111" s="59"/>
      <c r="I111" s="59"/>
      <c r="K111" s="81" t="e">
        <f t="shared" si="3"/>
        <v>#DIV/0!</v>
      </c>
    </row>
    <row r="112" spans="1:11" ht="13.5" customHeight="1" x14ac:dyDescent="0.25">
      <c r="A112" s="75">
        <f t="shared" si="4"/>
        <v>8</v>
      </c>
      <c r="B112" s="75">
        <f t="shared" si="5"/>
        <v>5</v>
      </c>
      <c r="C112" s="76">
        <f>'Bid Form 1a'!E113</f>
        <v>0</v>
      </c>
      <c r="D112" s="59"/>
      <c r="E112" s="59"/>
      <c r="F112" s="59"/>
      <c r="G112" s="95"/>
      <c r="H112" s="59"/>
      <c r="I112" s="59"/>
      <c r="K112" s="81" t="e">
        <f t="shared" si="3"/>
        <v>#DIV/0!</v>
      </c>
    </row>
    <row r="113" spans="1:11" ht="13.5" customHeight="1" x14ac:dyDescent="0.25">
      <c r="A113" s="75">
        <f t="shared" si="4"/>
        <v>8</v>
      </c>
      <c r="B113" s="75">
        <f t="shared" si="5"/>
        <v>6</v>
      </c>
      <c r="C113" s="76">
        <f>'Bid Form 1a'!E114</f>
        <v>0</v>
      </c>
      <c r="D113" s="59"/>
      <c r="E113" s="59"/>
      <c r="F113" s="59"/>
      <c r="G113" s="95"/>
      <c r="H113" s="59"/>
      <c r="I113" s="59"/>
      <c r="K113" s="81" t="e">
        <f t="shared" si="3"/>
        <v>#DIV/0!</v>
      </c>
    </row>
    <row r="114" spans="1:11" ht="13.5" customHeight="1" x14ac:dyDescent="0.25">
      <c r="A114" s="75">
        <f t="shared" si="4"/>
        <v>8</v>
      </c>
      <c r="B114" s="75">
        <f t="shared" si="5"/>
        <v>7</v>
      </c>
      <c r="C114" s="76">
        <f>'Bid Form 1a'!E115</f>
        <v>0</v>
      </c>
      <c r="D114" s="59"/>
      <c r="E114" s="59"/>
      <c r="F114" s="59"/>
      <c r="G114" s="95"/>
      <c r="H114" s="59"/>
      <c r="I114" s="59"/>
      <c r="K114" s="81" t="e">
        <f t="shared" si="3"/>
        <v>#DIV/0!</v>
      </c>
    </row>
    <row r="115" spans="1:11" ht="13.5" customHeight="1" x14ac:dyDescent="0.25">
      <c r="A115" s="75">
        <f t="shared" si="4"/>
        <v>8</v>
      </c>
      <c r="B115" s="75">
        <f t="shared" si="5"/>
        <v>8</v>
      </c>
      <c r="C115" s="76">
        <f>'Bid Form 1a'!E116</f>
        <v>0</v>
      </c>
      <c r="D115" s="59"/>
      <c r="E115" s="59"/>
      <c r="F115" s="59"/>
      <c r="G115" s="95"/>
      <c r="H115" s="59"/>
      <c r="I115" s="59"/>
      <c r="K115" s="81" t="e">
        <f t="shared" si="3"/>
        <v>#DIV/0!</v>
      </c>
    </row>
    <row r="116" spans="1:11" ht="13.5" customHeight="1" x14ac:dyDescent="0.25">
      <c r="A116" s="75">
        <f t="shared" si="4"/>
        <v>8</v>
      </c>
      <c r="B116" s="75">
        <f t="shared" si="5"/>
        <v>9</v>
      </c>
      <c r="C116" s="76">
        <f>'Bid Form 1a'!E117</f>
        <v>0</v>
      </c>
      <c r="D116" s="59"/>
      <c r="E116" s="59"/>
      <c r="F116" s="59"/>
      <c r="G116" s="95"/>
      <c r="H116" s="59"/>
      <c r="I116" s="59"/>
      <c r="K116" s="81" t="e">
        <f t="shared" si="3"/>
        <v>#DIV/0!</v>
      </c>
    </row>
    <row r="117" spans="1:11" ht="13.5" customHeight="1" x14ac:dyDescent="0.25">
      <c r="A117" s="75">
        <f t="shared" si="4"/>
        <v>8</v>
      </c>
      <c r="B117" s="75">
        <f t="shared" si="5"/>
        <v>10</v>
      </c>
      <c r="C117" s="76">
        <f>'Bid Form 1a'!E118</f>
        <v>0</v>
      </c>
      <c r="D117" s="59"/>
      <c r="E117" s="59"/>
      <c r="F117" s="59"/>
      <c r="G117" s="95"/>
      <c r="H117" s="59"/>
      <c r="I117" s="59"/>
      <c r="K117" s="81" t="e">
        <f t="shared" si="3"/>
        <v>#DIV/0!</v>
      </c>
    </row>
    <row r="118" spans="1:11" ht="13.5" customHeight="1" x14ac:dyDescent="0.25">
      <c r="A118" s="75">
        <f t="shared" si="4"/>
        <v>8</v>
      </c>
      <c r="B118" s="75">
        <f t="shared" si="5"/>
        <v>11</v>
      </c>
      <c r="C118" s="76">
        <f>'Bid Form 1a'!E119</f>
        <v>0</v>
      </c>
      <c r="D118" s="59"/>
      <c r="E118" s="59"/>
      <c r="F118" s="59"/>
      <c r="G118" s="95"/>
      <c r="H118" s="59"/>
      <c r="I118" s="59"/>
      <c r="K118" s="81" t="e">
        <f t="shared" si="3"/>
        <v>#DIV/0!</v>
      </c>
    </row>
    <row r="119" spans="1:11" ht="13.5" customHeight="1" x14ac:dyDescent="0.25">
      <c r="A119" s="75">
        <f t="shared" si="4"/>
        <v>8</v>
      </c>
      <c r="B119" s="75">
        <f t="shared" si="5"/>
        <v>12</v>
      </c>
      <c r="C119" s="76">
        <f>'Bid Form 1a'!E120</f>
        <v>0</v>
      </c>
      <c r="D119" s="59"/>
      <c r="E119" s="59"/>
      <c r="F119" s="59"/>
      <c r="G119" s="95"/>
      <c r="H119" s="59"/>
      <c r="I119" s="59"/>
      <c r="K119" s="81" t="e">
        <f t="shared" si="3"/>
        <v>#DIV/0!</v>
      </c>
    </row>
    <row r="120" spans="1:11" ht="13.5" customHeight="1" x14ac:dyDescent="0.25">
      <c r="A120" s="75">
        <f t="shared" si="4"/>
        <v>9</v>
      </c>
      <c r="B120" s="75">
        <f t="shared" si="5"/>
        <v>1</v>
      </c>
      <c r="C120" s="76">
        <f>'Bid Form 1a'!E121</f>
        <v>0</v>
      </c>
      <c r="D120" s="59"/>
      <c r="E120" s="59"/>
      <c r="F120" s="59"/>
      <c r="G120" s="95"/>
      <c r="H120" s="59"/>
      <c r="I120" s="59"/>
      <c r="K120" s="81" t="e">
        <f t="shared" si="3"/>
        <v>#DIV/0!</v>
      </c>
    </row>
    <row r="121" spans="1:11" ht="13.5" customHeight="1" x14ac:dyDescent="0.25">
      <c r="A121" s="75">
        <f t="shared" si="4"/>
        <v>9</v>
      </c>
      <c r="B121" s="75">
        <f t="shared" si="5"/>
        <v>2</v>
      </c>
      <c r="C121" s="76">
        <f>'Bid Form 1a'!E122</f>
        <v>0</v>
      </c>
      <c r="D121" s="59"/>
      <c r="E121" s="59"/>
      <c r="F121" s="59"/>
      <c r="G121" s="95"/>
      <c r="H121" s="59"/>
      <c r="I121" s="59"/>
      <c r="K121" s="81" t="e">
        <f t="shared" si="3"/>
        <v>#DIV/0!</v>
      </c>
    </row>
    <row r="122" spans="1:11" ht="13.5" customHeight="1" x14ac:dyDescent="0.25">
      <c r="A122" s="75">
        <f t="shared" si="4"/>
        <v>9</v>
      </c>
      <c r="B122" s="75">
        <f t="shared" si="5"/>
        <v>3</v>
      </c>
      <c r="C122" s="76">
        <f>'Bid Form 1a'!E123</f>
        <v>0</v>
      </c>
      <c r="D122" s="59"/>
      <c r="E122" s="59"/>
      <c r="F122" s="59"/>
      <c r="G122" s="95"/>
      <c r="H122" s="59"/>
      <c r="I122" s="59"/>
      <c r="K122" s="81" t="e">
        <f t="shared" si="3"/>
        <v>#DIV/0!</v>
      </c>
    </row>
    <row r="123" spans="1:11" ht="13.5" customHeight="1" x14ac:dyDescent="0.25">
      <c r="A123" s="75">
        <f t="shared" si="4"/>
        <v>9</v>
      </c>
      <c r="B123" s="75">
        <f t="shared" si="5"/>
        <v>4</v>
      </c>
      <c r="C123" s="76">
        <f>'Bid Form 1a'!E124</f>
        <v>0</v>
      </c>
      <c r="D123" s="59"/>
      <c r="E123" s="59"/>
      <c r="F123" s="59"/>
      <c r="G123" s="95"/>
      <c r="H123" s="59"/>
      <c r="I123" s="59"/>
      <c r="K123" s="81" t="e">
        <f t="shared" si="3"/>
        <v>#DIV/0!</v>
      </c>
    </row>
    <row r="124" spans="1:11" ht="13.5" customHeight="1" x14ac:dyDescent="0.25">
      <c r="A124" s="75">
        <f t="shared" si="4"/>
        <v>9</v>
      </c>
      <c r="B124" s="75">
        <f t="shared" si="5"/>
        <v>5</v>
      </c>
      <c r="C124" s="76">
        <f>'Bid Form 1a'!E125</f>
        <v>0</v>
      </c>
      <c r="D124" s="59"/>
      <c r="E124" s="59"/>
      <c r="F124" s="59"/>
      <c r="G124" s="95"/>
      <c r="H124" s="59"/>
      <c r="I124" s="59"/>
      <c r="K124" s="81" t="e">
        <f t="shared" si="3"/>
        <v>#DIV/0!</v>
      </c>
    </row>
    <row r="125" spans="1:11" ht="13.5" customHeight="1" x14ac:dyDescent="0.25">
      <c r="A125" s="75">
        <f t="shared" si="4"/>
        <v>9</v>
      </c>
      <c r="B125" s="75">
        <f t="shared" si="5"/>
        <v>6</v>
      </c>
      <c r="C125" s="76">
        <f>'Bid Form 1a'!E126</f>
        <v>0</v>
      </c>
      <c r="D125" s="59"/>
      <c r="E125" s="59"/>
      <c r="F125" s="59"/>
      <c r="G125" s="95"/>
      <c r="H125" s="59"/>
      <c r="I125" s="59"/>
      <c r="K125" s="81" t="e">
        <f t="shared" si="3"/>
        <v>#DIV/0!</v>
      </c>
    </row>
    <row r="126" spans="1:11" ht="13.5" customHeight="1" x14ac:dyDescent="0.25">
      <c r="A126" s="75">
        <f t="shared" si="4"/>
        <v>9</v>
      </c>
      <c r="B126" s="75">
        <f t="shared" si="5"/>
        <v>7</v>
      </c>
      <c r="C126" s="76">
        <f>'Bid Form 1a'!E127</f>
        <v>0</v>
      </c>
      <c r="D126" s="59"/>
      <c r="E126" s="59"/>
      <c r="F126" s="59"/>
      <c r="G126" s="95"/>
      <c r="H126" s="59"/>
      <c r="I126" s="59"/>
      <c r="K126" s="81" t="e">
        <f t="shared" si="3"/>
        <v>#DIV/0!</v>
      </c>
    </row>
    <row r="127" spans="1:11" ht="13.5" customHeight="1" x14ac:dyDescent="0.25">
      <c r="A127" s="75">
        <f t="shared" si="4"/>
        <v>9</v>
      </c>
      <c r="B127" s="75">
        <f t="shared" si="5"/>
        <v>8</v>
      </c>
      <c r="C127" s="76">
        <f>'Bid Form 1a'!E128</f>
        <v>0</v>
      </c>
      <c r="D127" s="59"/>
      <c r="E127" s="59"/>
      <c r="F127" s="59"/>
      <c r="G127" s="95"/>
      <c r="H127" s="59"/>
      <c r="I127" s="59"/>
      <c r="K127" s="81" t="e">
        <f t="shared" si="3"/>
        <v>#DIV/0!</v>
      </c>
    </row>
    <row r="128" spans="1:11" ht="13.5" customHeight="1" x14ac:dyDescent="0.25">
      <c r="A128" s="75">
        <f t="shared" si="4"/>
        <v>9</v>
      </c>
      <c r="B128" s="75">
        <f t="shared" si="5"/>
        <v>9</v>
      </c>
      <c r="C128" s="76">
        <f>'Bid Form 1a'!E129</f>
        <v>0</v>
      </c>
      <c r="D128" s="59"/>
      <c r="E128" s="59"/>
      <c r="F128" s="59"/>
      <c r="G128" s="95"/>
      <c r="H128" s="59"/>
      <c r="I128" s="59"/>
      <c r="K128" s="81" t="e">
        <f t="shared" si="3"/>
        <v>#DIV/0!</v>
      </c>
    </row>
    <row r="129" spans="1:11" ht="13.5" customHeight="1" x14ac:dyDescent="0.25">
      <c r="A129" s="75">
        <f t="shared" si="4"/>
        <v>9</v>
      </c>
      <c r="B129" s="75">
        <f t="shared" si="5"/>
        <v>10</v>
      </c>
      <c r="C129" s="76">
        <f>'Bid Form 1a'!E130</f>
        <v>0</v>
      </c>
      <c r="D129" s="59"/>
      <c r="E129" s="59"/>
      <c r="F129" s="59"/>
      <c r="G129" s="95"/>
      <c r="H129" s="59"/>
      <c r="I129" s="59"/>
      <c r="K129" s="81" t="e">
        <f t="shared" si="3"/>
        <v>#DIV/0!</v>
      </c>
    </row>
    <row r="130" spans="1:11" ht="13.5" customHeight="1" x14ac:dyDescent="0.25">
      <c r="A130" s="75">
        <f t="shared" si="4"/>
        <v>9</v>
      </c>
      <c r="B130" s="75">
        <f t="shared" si="5"/>
        <v>11</v>
      </c>
      <c r="C130" s="76">
        <f>'Bid Form 1a'!E131</f>
        <v>0</v>
      </c>
      <c r="D130" s="59"/>
      <c r="E130" s="59"/>
      <c r="F130" s="59"/>
      <c r="G130" s="95"/>
      <c r="H130" s="59"/>
      <c r="I130" s="59"/>
      <c r="K130" s="81" t="e">
        <f t="shared" si="3"/>
        <v>#DIV/0!</v>
      </c>
    </row>
    <row r="131" spans="1:11" ht="13.5" customHeight="1" x14ac:dyDescent="0.25">
      <c r="A131" s="75">
        <f t="shared" si="4"/>
        <v>9</v>
      </c>
      <c r="B131" s="75">
        <f t="shared" si="5"/>
        <v>12</v>
      </c>
      <c r="C131" s="76">
        <f>'Bid Form 1a'!E132</f>
        <v>0</v>
      </c>
      <c r="D131" s="59"/>
      <c r="E131" s="59"/>
      <c r="F131" s="59"/>
      <c r="G131" s="95"/>
      <c r="H131" s="59"/>
      <c r="I131" s="59"/>
      <c r="K131" s="81" t="e">
        <f t="shared" si="3"/>
        <v>#DIV/0!</v>
      </c>
    </row>
    <row r="132" spans="1:11" ht="13.5" customHeight="1" x14ac:dyDescent="0.25">
      <c r="A132" s="75">
        <f t="shared" si="4"/>
        <v>10</v>
      </c>
      <c r="B132" s="75">
        <f t="shared" si="5"/>
        <v>1</v>
      </c>
      <c r="C132" s="76">
        <f>'Bid Form 1a'!E133</f>
        <v>0</v>
      </c>
      <c r="D132" s="59"/>
      <c r="E132" s="59"/>
      <c r="F132" s="59"/>
      <c r="G132" s="95"/>
      <c r="H132" s="59"/>
      <c r="I132" s="59"/>
      <c r="K132" s="81" t="e">
        <f t="shared" si="3"/>
        <v>#DIV/0!</v>
      </c>
    </row>
    <row r="133" spans="1:11" ht="13.5" customHeight="1" x14ac:dyDescent="0.25">
      <c r="A133" s="75">
        <f t="shared" si="4"/>
        <v>10</v>
      </c>
      <c r="B133" s="75">
        <f t="shared" si="5"/>
        <v>2</v>
      </c>
      <c r="C133" s="76">
        <f>'Bid Form 1a'!E134</f>
        <v>0</v>
      </c>
      <c r="D133" s="59"/>
      <c r="E133" s="59"/>
      <c r="F133" s="59"/>
      <c r="G133" s="95"/>
      <c r="H133" s="59"/>
      <c r="I133" s="59"/>
      <c r="K133" s="81" t="e">
        <f t="shared" si="3"/>
        <v>#DIV/0!</v>
      </c>
    </row>
    <row r="134" spans="1:11" ht="13.5" customHeight="1" x14ac:dyDescent="0.25">
      <c r="A134" s="75">
        <f t="shared" si="4"/>
        <v>10</v>
      </c>
      <c r="B134" s="75">
        <f t="shared" si="5"/>
        <v>3</v>
      </c>
      <c r="C134" s="76">
        <f>'Bid Form 1a'!E135</f>
        <v>0</v>
      </c>
      <c r="D134" s="59"/>
      <c r="E134" s="59"/>
      <c r="F134" s="59"/>
      <c r="G134" s="95"/>
      <c r="H134" s="59"/>
      <c r="I134" s="59"/>
      <c r="K134" s="81" t="e">
        <f t="shared" si="3"/>
        <v>#DIV/0!</v>
      </c>
    </row>
    <row r="135" spans="1:11" ht="13.5" customHeight="1" x14ac:dyDescent="0.25">
      <c r="A135" s="75">
        <f t="shared" si="4"/>
        <v>10</v>
      </c>
      <c r="B135" s="75">
        <f t="shared" si="5"/>
        <v>4</v>
      </c>
      <c r="C135" s="76">
        <f>'Bid Form 1a'!E136</f>
        <v>0</v>
      </c>
      <c r="D135" s="59"/>
      <c r="E135" s="59"/>
      <c r="F135" s="59"/>
      <c r="G135" s="95"/>
      <c r="H135" s="59"/>
      <c r="I135" s="59"/>
      <c r="K135" s="81" t="e">
        <f t="shared" si="3"/>
        <v>#DIV/0!</v>
      </c>
    </row>
    <row r="136" spans="1:11" ht="13.5" customHeight="1" x14ac:dyDescent="0.25">
      <c r="A136" s="75">
        <f t="shared" si="4"/>
        <v>10</v>
      </c>
      <c r="B136" s="75">
        <f t="shared" si="5"/>
        <v>5</v>
      </c>
      <c r="C136" s="76">
        <f>'Bid Form 1a'!E137</f>
        <v>0</v>
      </c>
      <c r="D136" s="59"/>
      <c r="E136" s="59"/>
      <c r="F136" s="59"/>
      <c r="G136" s="95"/>
      <c r="H136" s="59"/>
      <c r="I136" s="59"/>
      <c r="K136" s="81" t="e">
        <f t="shared" si="3"/>
        <v>#DIV/0!</v>
      </c>
    </row>
    <row r="137" spans="1:11" ht="13.5" customHeight="1" x14ac:dyDescent="0.25">
      <c r="A137" s="75">
        <f t="shared" si="4"/>
        <v>10</v>
      </c>
      <c r="B137" s="75">
        <f t="shared" si="5"/>
        <v>6</v>
      </c>
      <c r="C137" s="76">
        <f>'Bid Form 1a'!E138</f>
        <v>0</v>
      </c>
      <c r="D137" s="59"/>
      <c r="E137" s="59"/>
      <c r="F137" s="59"/>
      <c r="G137" s="95"/>
      <c r="H137" s="59"/>
      <c r="I137" s="59"/>
      <c r="K137" s="81" t="e">
        <f t="shared" si="3"/>
        <v>#DIV/0!</v>
      </c>
    </row>
    <row r="138" spans="1:11" ht="13.5" customHeight="1" x14ac:dyDescent="0.25">
      <c r="A138" s="75">
        <f t="shared" si="4"/>
        <v>10</v>
      </c>
      <c r="B138" s="75">
        <f t="shared" si="5"/>
        <v>7</v>
      </c>
      <c r="C138" s="76">
        <f>'Bid Form 1a'!E139</f>
        <v>0</v>
      </c>
      <c r="D138" s="59"/>
      <c r="E138" s="59"/>
      <c r="F138" s="59"/>
      <c r="G138" s="95"/>
      <c r="H138" s="59"/>
      <c r="I138" s="59"/>
      <c r="K138" s="81" t="e">
        <f t="shared" si="3"/>
        <v>#DIV/0!</v>
      </c>
    </row>
    <row r="139" spans="1:11" ht="13.5" customHeight="1" x14ac:dyDescent="0.25">
      <c r="A139" s="75">
        <f t="shared" si="4"/>
        <v>10</v>
      </c>
      <c r="B139" s="75">
        <f t="shared" si="5"/>
        <v>8</v>
      </c>
      <c r="C139" s="76">
        <f>'Bid Form 1a'!E140</f>
        <v>0</v>
      </c>
      <c r="D139" s="59"/>
      <c r="E139" s="59"/>
      <c r="F139" s="59"/>
      <c r="G139" s="95"/>
      <c r="H139" s="59"/>
      <c r="I139" s="59"/>
      <c r="K139" s="81" t="e">
        <f t="shared" si="3"/>
        <v>#DIV/0!</v>
      </c>
    </row>
    <row r="140" spans="1:11" ht="13.5" customHeight="1" x14ac:dyDescent="0.25">
      <c r="A140" s="75">
        <f t="shared" si="4"/>
        <v>10</v>
      </c>
      <c r="B140" s="75">
        <f t="shared" si="5"/>
        <v>9</v>
      </c>
      <c r="C140" s="76">
        <f>'Bid Form 1a'!E141</f>
        <v>0</v>
      </c>
      <c r="D140" s="59"/>
      <c r="E140" s="59"/>
      <c r="F140" s="59"/>
      <c r="G140" s="95"/>
      <c r="H140" s="59"/>
      <c r="I140" s="59"/>
      <c r="K140" s="81" t="e">
        <f t="shared" si="3"/>
        <v>#DIV/0!</v>
      </c>
    </row>
    <row r="141" spans="1:11" ht="13.5" customHeight="1" x14ac:dyDescent="0.25">
      <c r="A141" s="75">
        <f t="shared" si="4"/>
        <v>10</v>
      </c>
      <c r="B141" s="75">
        <f t="shared" si="5"/>
        <v>10</v>
      </c>
      <c r="C141" s="76">
        <f>'Bid Form 1a'!E142</f>
        <v>0</v>
      </c>
      <c r="D141" s="59"/>
      <c r="E141" s="59"/>
      <c r="F141" s="59"/>
      <c r="G141" s="95"/>
      <c r="H141" s="59"/>
      <c r="I141" s="59"/>
      <c r="K141" s="81" t="e">
        <f t="shared" si="3"/>
        <v>#DIV/0!</v>
      </c>
    </row>
    <row r="142" spans="1:11" ht="13.5" customHeight="1" x14ac:dyDescent="0.25">
      <c r="A142" s="75">
        <f t="shared" si="4"/>
        <v>10</v>
      </c>
      <c r="B142" s="75">
        <f t="shared" si="5"/>
        <v>11</v>
      </c>
      <c r="C142" s="76">
        <f>'Bid Form 1a'!E143</f>
        <v>0</v>
      </c>
      <c r="D142" s="59"/>
      <c r="E142" s="59"/>
      <c r="F142" s="59"/>
      <c r="G142" s="95"/>
      <c r="H142" s="59"/>
      <c r="I142" s="59"/>
      <c r="K142" s="81" t="e">
        <f t="shared" si="3"/>
        <v>#DIV/0!</v>
      </c>
    </row>
    <row r="143" spans="1:11" ht="13.5" customHeight="1" x14ac:dyDescent="0.25">
      <c r="A143" s="75">
        <f t="shared" si="4"/>
        <v>10</v>
      </c>
      <c r="B143" s="75">
        <f t="shared" si="5"/>
        <v>12</v>
      </c>
      <c r="C143" s="76">
        <f>'Bid Form 1a'!E144</f>
        <v>0</v>
      </c>
      <c r="D143" s="59"/>
      <c r="E143" s="59"/>
      <c r="F143" s="59"/>
      <c r="G143" s="95"/>
      <c r="H143" s="59"/>
      <c r="I143" s="59"/>
      <c r="K143" s="81" t="e">
        <f t="shared" si="3"/>
        <v>#DIV/0!</v>
      </c>
    </row>
    <row r="144" spans="1:11" x14ac:dyDescent="0.25">
      <c r="A144" s="41"/>
    </row>
    <row r="145" spans="1:7" s="41" customFormat="1" x14ac:dyDescent="0.25">
      <c r="G145" s="1"/>
    </row>
    <row r="146" spans="1:7" s="41" customFormat="1" x14ac:dyDescent="0.25">
      <c r="A146" s="126" t="s">
        <v>107</v>
      </c>
      <c r="G146" s="1"/>
    </row>
    <row r="147" spans="1:7" s="41" customFormat="1" x14ac:dyDescent="0.25">
      <c r="A147" s="126"/>
      <c r="G147" s="1"/>
    </row>
    <row r="148" spans="1:7" s="41" customFormat="1" ht="13" thickBot="1" x14ac:dyDescent="0.3">
      <c r="A148" s="127"/>
      <c r="B148" s="128"/>
      <c r="C148" s="128"/>
      <c r="G148" s="1"/>
    </row>
    <row r="149" spans="1:7" s="41" customFormat="1" x14ac:dyDescent="0.25">
      <c r="A149" s="126" t="s">
        <v>108</v>
      </c>
      <c r="G149" s="1"/>
    </row>
    <row r="150" spans="1:7" s="41" customFormat="1" x14ac:dyDescent="0.25">
      <c r="A150" s="126"/>
      <c r="G150" s="1"/>
    </row>
    <row r="151" spans="1:7" s="41" customFormat="1" x14ac:dyDescent="0.25">
      <c r="A151" s="126"/>
      <c r="G151" s="1"/>
    </row>
    <row r="152" spans="1:7" s="41" customFormat="1" x14ac:dyDescent="0.25">
      <c r="A152" s="126"/>
      <c r="G152" s="1"/>
    </row>
    <row r="153" spans="1:7" s="41" customFormat="1" x14ac:dyDescent="0.25">
      <c r="A153" s="126" t="s">
        <v>109</v>
      </c>
      <c r="G153" s="1"/>
    </row>
    <row r="154" spans="1:7" s="41" customFormat="1" x14ac:dyDescent="0.25">
      <c r="G154" s="1"/>
    </row>
    <row r="155" spans="1:7" s="41" customFormat="1" x14ac:dyDescent="0.25">
      <c r="G155" s="1"/>
    </row>
    <row r="156" spans="1:7" s="41" customFormat="1" x14ac:dyDescent="0.25">
      <c r="G156" s="1"/>
    </row>
    <row r="157" spans="1:7" s="41" customFormat="1" x14ac:dyDescent="0.25">
      <c r="G157" s="1"/>
    </row>
    <row r="158" spans="1:7" s="41" customFormat="1" x14ac:dyDescent="0.25">
      <c r="G158" s="1"/>
    </row>
    <row r="159" spans="1:7" s="41" customFormat="1" x14ac:dyDescent="0.25">
      <c r="G159" s="1"/>
    </row>
    <row r="160" spans="1:7" s="41" customFormat="1" x14ac:dyDescent="0.25">
      <c r="G160" s="1"/>
    </row>
    <row r="161" spans="7:7" s="41" customFormat="1" x14ac:dyDescent="0.25">
      <c r="G161" s="1"/>
    </row>
    <row r="162" spans="7:7" s="41" customFormat="1" x14ac:dyDescent="0.25">
      <c r="G162" s="1"/>
    </row>
    <row r="163" spans="7:7" s="41" customFormat="1" x14ac:dyDescent="0.25">
      <c r="G163" s="1"/>
    </row>
    <row r="164" spans="7:7" s="41" customFormat="1" x14ac:dyDescent="0.25">
      <c r="G164" s="1"/>
    </row>
    <row r="165" spans="7:7" s="41" customFormat="1" x14ac:dyDescent="0.25">
      <c r="G165" s="1"/>
    </row>
    <row r="166" spans="7:7" s="41" customFormat="1" x14ac:dyDescent="0.25">
      <c r="G166" s="1"/>
    </row>
    <row r="167" spans="7:7" s="41" customFormat="1" x14ac:dyDescent="0.25">
      <c r="G167" s="1"/>
    </row>
    <row r="168" spans="7:7" s="41" customFormat="1" x14ac:dyDescent="0.25">
      <c r="G168" s="1"/>
    </row>
    <row r="169" spans="7:7" s="41" customFormat="1" x14ac:dyDescent="0.25">
      <c r="G169" s="1"/>
    </row>
    <row r="170" spans="7:7" s="41" customFormat="1" x14ac:dyDescent="0.25">
      <c r="G170" s="1"/>
    </row>
    <row r="171" spans="7:7" s="41" customFormat="1" x14ac:dyDescent="0.25">
      <c r="G171" s="1"/>
    </row>
    <row r="172" spans="7:7" s="41" customFormat="1" x14ac:dyDescent="0.25">
      <c r="G172" s="1"/>
    </row>
    <row r="173" spans="7:7" s="41" customFormat="1" x14ac:dyDescent="0.25">
      <c r="G173" s="1"/>
    </row>
    <row r="174" spans="7:7" s="41" customFormat="1" x14ac:dyDescent="0.25">
      <c r="G174" s="1"/>
    </row>
    <row r="175" spans="7:7" s="41" customFormat="1" x14ac:dyDescent="0.25">
      <c r="G175" s="1"/>
    </row>
    <row r="176" spans="7:7" s="41" customFormat="1" x14ac:dyDescent="0.25">
      <c r="G176" s="1"/>
    </row>
    <row r="177" spans="7:7" s="41" customFormat="1" x14ac:dyDescent="0.25">
      <c r="G177" s="1"/>
    </row>
    <row r="178" spans="7:7" s="41" customFormat="1" x14ac:dyDescent="0.25">
      <c r="G178" s="1"/>
    </row>
    <row r="179" spans="7:7" s="41" customFormat="1" x14ac:dyDescent="0.25">
      <c r="G179" s="1"/>
    </row>
    <row r="180" spans="7:7" s="41" customFormat="1" x14ac:dyDescent="0.25">
      <c r="G180" s="1"/>
    </row>
    <row r="181" spans="7:7" s="41" customFormat="1" x14ac:dyDescent="0.25">
      <c r="G181" s="1"/>
    </row>
    <row r="182" spans="7:7" s="41" customFormat="1" x14ac:dyDescent="0.25">
      <c r="G182" s="1"/>
    </row>
    <row r="183" spans="7:7" s="41" customFormat="1" x14ac:dyDescent="0.25">
      <c r="G183" s="1"/>
    </row>
    <row r="184" spans="7:7" s="41" customFormat="1" x14ac:dyDescent="0.25">
      <c r="G184" s="1"/>
    </row>
    <row r="185" spans="7:7" s="41" customFormat="1" x14ac:dyDescent="0.25">
      <c r="G185" s="1"/>
    </row>
    <row r="186" spans="7:7" s="41" customFormat="1" x14ac:dyDescent="0.25">
      <c r="G186" s="1"/>
    </row>
    <row r="187" spans="7:7" s="41" customFormat="1" x14ac:dyDescent="0.25">
      <c r="G187" s="1"/>
    </row>
    <row r="188" spans="7:7" s="41" customFormat="1" x14ac:dyDescent="0.25">
      <c r="G188" s="1"/>
    </row>
    <row r="189" spans="7:7" s="41" customFormat="1" x14ac:dyDescent="0.25">
      <c r="G189" s="1"/>
    </row>
    <row r="190" spans="7:7" s="41" customFormat="1" x14ac:dyDescent="0.25">
      <c r="G190" s="1"/>
    </row>
    <row r="191" spans="7:7" s="41" customFormat="1" x14ac:dyDescent="0.25">
      <c r="G191" s="1"/>
    </row>
    <row r="192" spans="7:7" s="41" customFormat="1" x14ac:dyDescent="0.25">
      <c r="G192" s="1"/>
    </row>
    <row r="193" spans="7:7" s="41" customFormat="1" x14ac:dyDescent="0.25">
      <c r="G193" s="1"/>
    </row>
    <row r="194" spans="7:7" s="41" customFormat="1" x14ac:dyDescent="0.25">
      <c r="G194" s="1"/>
    </row>
    <row r="195" spans="7:7" s="41" customFormat="1" x14ac:dyDescent="0.25">
      <c r="G195" s="1"/>
    </row>
    <row r="196" spans="7:7" s="41" customFormat="1" x14ac:dyDescent="0.25">
      <c r="G196" s="1"/>
    </row>
    <row r="197" spans="7:7" s="41" customFormat="1" x14ac:dyDescent="0.25">
      <c r="G197" s="1"/>
    </row>
    <row r="198" spans="7:7" s="41" customFormat="1" x14ac:dyDescent="0.25">
      <c r="G198" s="1"/>
    </row>
    <row r="199" spans="7:7" s="41" customFormat="1" x14ac:dyDescent="0.25">
      <c r="G199" s="1"/>
    </row>
    <row r="200" spans="7:7" s="41" customFormat="1" x14ac:dyDescent="0.25">
      <c r="G200" s="1"/>
    </row>
    <row r="201" spans="7:7" s="41" customFormat="1" x14ac:dyDescent="0.25">
      <c r="G201" s="1"/>
    </row>
    <row r="202" spans="7:7" s="41" customFormat="1" x14ac:dyDescent="0.25">
      <c r="G202" s="1"/>
    </row>
    <row r="203" spans="7:7" s="41" customFormat="1" x14ac:dyDescent="0.25">
      <c r="G203" s="1"/>
    </row>
    <row r="204" spans="7:7" s="41" customFormat="1" x14ac:dyDescent="0.25">
      <c r="G204" s="1"/>
    </row>
    <row r="205" spans="7:7" s="41" customFormat="1" x14ac:dyDescent="0.25">
      <c r="G205" s="1"/>
    </row>
    <row r="206" spans="7:7" s="41" customFormat="1" x14ac:dyDescent="0.25">
      <c r="G206" s="1"/>
    </row>
    <row r="207" spans="7:7" s="41" customFormat="1" x14ac:dyDescent="0.25">
      <c r="G207" s="1"/>
    </row>
    <row r="208" spans="7:7" s="41" customFormat="1" x14ac:dyDescent="0.25">
      <c r="G208" s="1"/>
    </row>
    <row r="209" spans="7:7" s="41" customFormat="1" x14ac:dyDescent="0.25">
      <c r="G209" s="1"/>
    </row>
    <row r="210" spans="7:7" s="41" customFormat="1" x14ac:dyDescent="0.25">
      <c r="G210" s="1"/>
    </row>
    <row r="211" spans="7:7" s="41" customFormat="1" x14ac:dyDescent="0.25">
      <c r="G211" s="1"/>
    </row>
    <row r="212" spans="7:7" s="41" customFormat="1" x14ac:dyDescent="0.25">
      <c r="G212" s="1"/>
    </row>
    <row r="213" spans="7:7" s="41" customFormat="1" x14ac:dyDescent="0.25">
      <c r="G213" s="1"/>
    </row>
    <row r="214" spans="7:7" s="41" customFormat="1" x14ac:dyDescent="0.25">
      <c r="G214" s="1"/>
    </row>
    <row r="215" spans="7:7" s="41" customFormat="1" x14ac:dyDescent="0.25">
      <c r="G215" s="1"/>
    </row>
    <row r="216" spans="7:7" s="41" customFormat="1" x14ac:dyDescent="0.25">
      <c r="G216" s="1"/>
    </row>
    <row r="217" spans="7:7" s="41" customFormat="1" x14ac:dyDescent="0.25">
      <c r="G217" s="1"/>
    </row>
    <row r="218" spans="7:7" s="41" customFormat="1" x14ac:dyDescent="0.25">
      <c r="G218" s="1"/>
    </row>
    <row r="219" spans="7:7" s="41" customFormat="1" x14ac:dyDescent="0.25">
      <c r="G219" s="1"/>
    </row>
    <row r="220" spans="7:7" s="41" customFormat="1" x14ac:dyDescent="0.25">
      <c r="G220" s="1"/>
    </row>
    <row r="221" spans="7:7" s="41" customFormat="1" x14ac:dyDescent="0.25">
      <c r="G221" s="1"/>
    </row>
    <row r="222" spans="7:7" s="41" customFormat="1" x14ac:dyDescent="0.25">
      <c r="G222" s="1"/>
    </row>
    <row r="223" spans="7:7" s="41" customFormat="1" x14ac:dyDescent="0.25">
      <c r="G223" s="1"/>
    </row>
    <row r="224" spans="7:7" s="41" customFormat="1" x14ac:dyDescent="0.25">
      <c r="G224" s="1"/>
    </row>
    <row r="225" spans="7:7" s="41" customFormat="1" x14ac:dyDescent="0.25">
      <c r="G225" s="1"/>
    </row>
    <row r="226" spans="7:7" s="41" customFormat="1" x14ac:dyDescent="0.25">
      <c r="G226" s="1"/>
    </row>
    <row r="227" spans="7:7" s="41" customFormat="1" x14ac:dyDescent="0.25">
      <c r="G227" s="1"/>
    </row>
    <row r="228" spans="7:7" s="41" customFormat="1" x14ac:dyDescent="0.25">
      <c r="G228" s="1"/>
    </row>
    <row r="229" spans="7:7" s="41" customFormat="1" x14ac:dyDescent="0.25">
      <c r="G229" s="1"/>
    </row>
    <row r="230" spans="7:7" s="41" customFormat="1" x14ac:dyDescent="0.25">
      <c r="G230" s="1"/>
    </row>
    <row r="231" spans="7:7" s="41" customFormat="1" x14ac:dyDescent="0.25">
      <c r="G231" s="1"/>
    </row>
    <row r="232" spans="7:7" s="41" customFormat="1" x14ac:dyDescent="0.25">
      <c r="G232" s="1"/>
    </row>
    <row r="233" spans="7:7" s="41" customFormat="1" x14ac:dyDescent="0.25">
      <c r="G233" s="1"/>
    </row>
    <row r="234" spans="7:7" s="41" customFormat="1" x14ac:dyDescent="0.25">
      <c r="G234" s="1"/>
    </row>
    <row r="235" spans="7:7" s="41" customFormat="1" x14ac:dyDescent="0.25">
      <c r="G235" s="1"/>
    </row>
    <row r="236" spans="7:7" s="41" customFormat="1" x14ac:dyDescent="0.25">
      <c r="G236" s="1"/>
    </row>
    <row r="237" spans="7:7" s="41" customFormat="1" x14ac:dyDescent="0.25">
      <c r="G237" s="1"/>
    </row>
    <row r="238" spans="7:7" s="41" customFormat="1" x14ac:dyDescent="0.25">
      <c r="G238" s="1"/>
    </row>
    <row r="239" spans="7:7" s="41" customFormat="1" x14ac:dyDescent="0.25">
      <c r="G239" s="1"/>
    </row>
    <row r="240" spans="7:7" s="41" customFormat="1" x14ac:dyDescent="0.25">
      <c r="G240" s="1"/>
    </row>
    <row r="241" spans="7:7" s="41" customFormat="1" x14ac:dyDescent="0.25">
      <c r="G241" s="1"/>
    </row>
    <row r="242" spans="7:7" s="41" customFormat="1" x14ac:dyDescent="0.25">
      <c r="G242" s="1"/>
    </row>
    <row r="243" spans="7:7" s="41" customFormat="1" x14ac:dyDescent="0.25">
      <c r="G243" s="1"/>
    </row>
    <row r="244" spans="7:7" s="41" customFormat="1" x14ac:dyDescent="0.25">
      <c r="G244" s="1"/>
    </row>
    <row r="245" spans="7:7" s="41" customFormat="1" x14ac:dyDescent="0.25">
      <c r="G245" s="1"/>
    </row>
    <row r="246" spans="7:7" s="41" customFormat="1" x14ac:dyDescent="0.25">
      <c r="G246" s="1"/>
    </row>
    <row r="247" spans="7:7" s="41" customFormat="1" x14ac:dyDescent="0.25">
      <c r="G247" s="1"/>
    </row>
    <row r="248" spans="7:7" s="41" customFormat="1" x14ac:dyDescent="0.25">
      <c r="G248" s="1"/>
    </row>
    <row r="249" spans="7:7" s="41" customFormat="1" x14ac:dyDescent="0.25">
      <c r="G249" s="1"/>
    </row>
    <row r="250" spans="7:7" s="41" customFormat="1" x14ac:dyDescent="0.25">
      <c r="G250" s="1"/>
    </row>
    <row r="251" spans="7:7" s="41" customFormat="1" x14ac:dyDescent="0.25">
      <c r="G251" s="1"/>
    </row>
    <row r="252" spans="7:7" s="41" customFormat="1" x14ac:dyDescent="0.25">
      <c r="G252" s="1"/>
    </row>
    <row r="253" spans="7:7" s="41" customFormat="1" x14ac:dyDescent="0.25">
      <c r="G253" s="1"/>
    </row>
    <row r="254" spans="7:7" s="41" customFormat="1" x14ac:dyDescent="0.25">
      <c r="G254" s="1"/>
    </row>
    <row r="255" spans="7:7" s="41" customFormat="1" x14ac:dyDescent="0.25">
      <c r="G255" s="1"/>
    </row>
    <row r="256" spans="7:7" s="41" customFormat="1" x14ac:dyDescent="0.25">
      <c r="G256" s="1"/>
    </row>
    <row r="257" spans="7:7" s="41" customFormat="1" x14ac:dyDescent="0.25">
      <c r="G257" s="1"/>
    </row>
    <row r="258" spans="7:7" s="41" customFormat="1" x14ac:dyDescent="0.25">
      <c r="G258" s="1"/>
    </row>
    <row r="259" spans="7:7" s="41" customFormat="1" x14ac:dyDescent="0.25">
      <c r="G259" s="1"/>
    </row>
    <row r="260" spans="7:7" s="41" customFormat="1" x14ac:dyDescent="0.25">
      <c r="G260" s="1"/>
    </row>
    <row r="261" spans="7:7" s="41" customFormat="1" x14ac:dyDescent="0.25">
      <c r="G261" s="1"/>
    </row>
    <row r="262" spans="7:7" s="41" customFormat="1" x14ac:dyDescent="0.25">
      <c r="G262" s="1"/>
    </row>
    <row r="263" spans="7:7" s="41" customFormat="1" x14ac:dyDescent="0.25">
      <c r="G263" s="1"/>
    </row>
    <row r="264" spans="7:7" s="41" customFormat="1" x14ac:dyDescent="0.25">
      <c r="G264" s="1"/>
    </row>
    <row r="265" spans="7:7" s="41" customFormat="1" x14ac:dyDescent="0.25">
      <c r="G265" s="1"/>
    </row>
    <row r="266" spans="7:7" s="41" customFormat="1" x14ac:dyDescent="0.25">
      <c r="G266" s="1"/>
    </row>
    <row r="267" spans="7:7" s="41" customFormat="1" x14ac:dyDescent="0.25">
      <c r="G267" s="1"/>
    </row>
    <row r="268" spans="7:7" s="41" customFormat="1" x14ac:dyDescent="0.25">
      <c r="G268" s="1"/>
    </row>
    <row r="269" spans="7:7" s="41" customFormat="1" x14ac:dyDescent="0.25">
      <c r="G269" s="1"/>
    </row>
    <row r="270" spans="7:7" s="41" customFormat="1" x14ac:dyDescent="0.25">
      <c r="G270" s="1"/>
    </row>
    <row r="271" spans="7:7" s="41" customFormat="1" x14ac:dyDescent="0.25">
      <c r="G271" s="1"/>
    </row>
    <row r="272" spans="7:7" s="41" customFormat="1" x14ac:dyDescent="0.25">
      <c r="G272" s="1"/>
    </row>
    <row r="273" spans="7:7" s="41" customFormat="1" x14ac:dyDescent="0.25">
      <c r="G273" s="1"/>
    </row>
    <row r="274" spans="7:7" s="41" customFormat="1" x14ac:dyDescent="0.25">
      <c r="G274" s="1"/>
    </row>
    <row r="275" spans="7:7" s="41" customFormat="1" x14ac:dyDescent="0.25">
      <c r="G275" s="1"/>
    </row>
    <row r="276" spans="7:7" s="41" customFormat="1" x14ac:dyDescent="0.25">
      <c r="G276" s="1"/>
    </row>
    <row r="277" spans="7:7" s="41" customFormat="1" x14ac:dyDescent="0.25">
      <c r="G277" s="1"/>
    </row>
    <row r="278" spans="7:7" s="41" customFormat="1" x14ac:dyDescent="0.25">
      <c r="G278" s="1"/>
    </row>
    <row r="279" spans="7:7" s="41" customFormat="1" x14ac:dyDescent="0.25">
      <c r="G279" s="1"/>
    </row>
    <row r="280" spans="7:7" s="41" customFormat="1" x14ac:dyDescent="0.25">
      <c r="G280" s="1"/>
    </row>
    <row r="281" spans="7:7" s="41" customFormat="1" x14ac:dyDescent="0.25">
      <c r="G281" s="1"/>
    </row>
  </sheetData>
  <sheetProtection algorithmName="SHA-512" hashValue="Fh+QBqCVUNoOUa9gfmpxYcFXLg5CDzayngMxfL0yVilpJaAblpaMMeIdLq/olm8mNczx1eCguNrbc0nf3HJl9w==" saltValue="TJ245dQCSwpYvVzmfFj8Tg==" spinCount="100000" sheet="1" objects="1" scenarios="1"/>
  <mergeCells count="16">
    <mergeCell ref="A18:D18"/>
    <mergeCell ref="E18:H18"/>
    <mergeCell ref="A22:A23"/>
    <mergeCell ref="B22:B23"/>
    <mergeCell ref="E13:H13"/>
    <mergeCell ref="E14:H14"/>
    <mergeCell ref="A15:D15"/>
    <mergeCell ref="E15:H15"/>
    <mergeCell ref="A17:D17"/>
    <mergeCell ref="E17:H17"/>
    <mergeCell ref="E12:H12"/>
    <mergeCell ref="A8:D8"/>
    <mergeCell ref="E8:H8"/>
    <mergeCell ref="E9:H9"/>
    <mergeCell ref="E10:H10"/>
    <mergeCell ref="E11:H11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E611-22BE-4F13-AD44-6E7506C94B9A}">
  <dimension ref="A1:M281"/>
  <sheetViews>
    <sheetView topLeftCell="A8" zoomScaleNormal="100" workbookViewId="0">
      <selection activeCell="A148" sqref="A148:C148"/>
    </sheetView>
  </sheetViews>
  <sheetFormatPr defaultRowHeight="12.5" x14ac:dyDescent="0.25"/>
  <cols>
    <col min="1" max="1" width="8.7265625" style="38"/>
    <col min="2" max="2" width="8.7265625" style="41"/>
    <col min="3" max="6" width="14.36328125" style="38" customWidth="1"/>
    <col min="7" max="7" width="8.453125" customWidth="1"/>
    <col min="8" max="8" width="11.08984375" style="38" customWidth="1"/>
    <col min="9" max="9" width="13.36328125" style="38" customWidth="1"/>
    <col min="10" max="10" width="8.7265625" style="38"/>
    <col min="11" max="11" width="11.7265625" style="38" customWidth="1"/>
    <col min="12" max="12" width="12.6328125" style="38" customWidth="1"/>
    <col min="13" max="16384" width="8.7265625" style="38"/>
  </cols>
  <sheetData>
    <row r="1" spans="1:13" ht="13" x14ac:dyDescent="0.3">
      <c r="A1" s="40" t="s">
        <v>76</v>
      </c>
      <c r="C1" s="41"/>
      <c r="D1" s="41"/>
      <c r="G1" s="38"/>
    </row>
    <row r="2" spans="1:13" x14ac:dyDescent="0.25">
      <c r="A2" s="42" t="s">
        <v>77</v>
      </c>
      <c r="C2" s="41"/>
      <c r="D2" s="41"/>
      <c r="G2" s="38"/>
    </row>
    <row r="3" spans="1:13" x14ac:dyDescent="0.25">
      <c r="A3" s="42" t="s">
        <v>78</v>
      </c>
      <c r="C3" s="41"/>
      <c r="D3" s="41"/>
      <c r="G3" s="38"/>
    </row>
    <row r="4" spans="1:13" x14ac:dyDescent="0.25">
      <c r="A4" s="65" t="s">
        <v>92</v>
      </c>
      <c r="C4" s="41"/>
      <c r="D4" s="41"/>
      <c r="G4" s="38"/>
    </row>
    <row r="5" spans="1:13" x14ac:dyDescent="0.25">
      <c r="A5" s="42"/>
      <c r="C5" s="41"/>
      <c r="D5" s="41"/>
      <c r="G5" s="38"/>
    </row>
    <row r="6" spans="1:13" ht="18" x14ac:dyDescent="0.4">
      <c r="A6" s="43" t="s">
        <v>80</v>
      </c>
      <c r="C6" s="41"/>
      <c r="D6" s="41"/>
      <c r="G6" s="38"/>
    </row>
    <row r="7" spans="1:13" ht="15.5" x14ac:dyDescent="0.25">
      <c r="A7" s="44"/>
      <c r="B7" s="45"/>
      <c r="C7" s="45"/>
      <c r="D7" s="45"/>
      <c r="E7" s="45"/>
      <c r="F7" s="45"/>
      <c r="G7" s="45"/>
      <c r="H7" s="45"/>
      <c r="I7" s="45"/>
    </row>
    <row r="8" spans="1:13" ht="15.5" x14ac:dyDescent="0.25">
      <c r="A8" s="120" t="s">
        <v>52</v>
      </c>
      <c r="B8" s="121"/>
      <c r="C8" s="121"/>
      <c r="D8" s="122"/>
      <c r="E8" s="124" t="str">
        <f>'Bid Form 1a'!E8:H8</f>
        <v>ABC Company</v>
      </c>
      <c r="F8" s="124"/>
      <c r="G8" s="124"/>
      <c r="H8" s="124"/>
      <c r="L8" s="49"/>
      <c r="M8" s="50" t="s">
        <v>53</v>
      </c>
    </row>
    <row r="9" spans="1:13" ht="15.5" x14ac:dyDescent="0.25">
      <c r="A9" s="46" t="s">
        <v>58</v>
      </c>
      <c r="B9" s="47"/>
      <c r="C9" s="47"/>
      <c r="D9" s="47"/>
      <c r="E9" s="124" t="str">
        <f>'Bid Form 1a'!E9:H9</f>
        <v>ABC LNG Power Plant</v>
      </c>
      <c r="F9" s="124"/>
      <c r="G9" s="124"/>
      <c r="H9" s="124"/>
      <c r="L9" s="45"/>
      <c r="M9" s="50"/>
    </row>
    <row r="10" spans="1:13" ht="15.5" x14ac:dyDescent="0.25">
      <c r="A10" s="46" t="s">
        <v>55</v>
      </c>
      <c r="B10" s="47"/>
      <c r="C10" s="47"/>
      <c r="D10" s="48"/>
      <c r="E10" s="124" t="str">
        <f>'Bid Form 1a'!E10:H10</f>
        <v>Nasugbu, Batangas</v>
      </c>
      <c r="F10" s="124"/>
      <c r="G10" s="124"/>
      <c r="H10" s="124"/>
      <c r="L10" s="51"/>
      <c r="M10" s="50" t="s">
        <v>54</v>
      </c>
    </row>
    <row r="11" spans="1:13" ht="15.5" x14ac:dyDescent="0.25">
      <c r="A11" s="46" t="s">
        <v>69</v>
      </c>
      <c r="B11" s="47"/>
      <c r="C11" s="47"/>
      <c r="D11" s="48"/>
      <c r="E11" s="124" t="str">
        <f>'Bid Form 1a'!E11:H11</f>
        <v>150 MW</v>
      </c>
      <c r="F11" s="124"/>
      <c r="G11" s="124"/>
      <c r="H11" s="124"/>
      <c r="L11" s="45"/>
      <c r="M11" s="50"/>
    </row>
    <row r="12" spans="1:13" ht="15.5" x14ac:dyDescent="0.25">
      <c r="A12" s="46" t="s">
        <v>70</v>
      </c>
      <c r="B12" s="47"/>
      <c r="C12" s="47"/>
      <c r="D12" s="48"/>
      <c r="E12" s="124" t="str">
        <f>'Bid Form 1a'!E12:H12</f>
        <v>130 MW</v>
      </c>
      <c r="F12" s="124"/>
      <c r="G12" s="124"/>
      <c r="H12" s="124"/>
      <c r="L12" s="52"/>
      <c r="M12" s="50" t="s">
        <v>56</v>
      </c>
    </row>
    <row r="13" spans="1:13" ht="15.5" x14ac:dyDescent="0.25">
      <c r="A13" s="46" t="s">
        <v>71</v>
      </c>
      <c r="B13" s="47"/>
      <c r="C13" s="47"/>
      <c r="D13" s="48"/>
      <c r="E13" s="124" t="str">
        <f>'Bid Form 1a'!E13:H13</f>
        <v>85 MW</v>
      </c>
      <c r="F13" s="124"/>
      <c r="G13" s="124"/>
      <c r="H13" s="124"/>
      <c r="L13" s="45"/>
      <c r="M13" s="50"/>
    </row>
    <row r="14" spans="1:13" ht="15.5" x14ac:dyDescent="0.25">
      <c r="A14" s="46" t="s">
        <v>72</v>
      </c>
      <c r="B14" s="47"/>
      <c r="C14" s="47"/>
      <c r="D14" s="48"/>
      <c r="E14" s="124" t="str">
        <f>'Bid Form 1a'!E14:H14</f>
        <v>45 MW</v>
      </c>
      <c r="F14" s="124"/>
      <c r="G14" s="124"/>
      <c r="H14" s="124"/>
      <c r="L14" s="45"/>
      <c r="M14" s="50"/>
    </row>
    <row r="15" spans="1:13" s="41" customFormat="1" ht="15.5" x14ac:dyDescent="0.25">
      <c r="A15" s="120" t="s">
        <v>57</v>
      </c>
      <c r="B15" s="121"/>
      <c r="C15" s="121"/>
      <c r="D15" s="122"/>
      <c r="E15" s="124" t="str">
        <f>'Bid Form 1a'!E15:H15</f>
        <v>n</v>
      </c>
      <c r="F15" s="124"/>
      <c r="G15" s="124"/>
      <c r="H15" s="124"/>
      <c r="L15" s="45"/>
      <c r="M15" s="50"/>
    </row>
    <row r="16" spans="1:13" s="53" customFormat="1" ht="15.5" x14ac:dyDescent="0.25">
      <c r="G16" s="45"/>
    </row>
    <row r="17" spans="1:11" ht="15.5" x14ac:dyDescent="0.25">
      <c r="A17" s="120" t="s">
        <v>95</v>
      </c>
      <c r="B17" s="121"/>
      <c r="C17" s="121"/>
      <c r="D17" s="122"/>
      <c r="E17" s="124"/>
      <c r="F17" s="124"/>
      <c r="G17" s="124"/>
      <c r="H17" s="124"/>
      <c r="I17" s="45"/>
    </row>
    <row r="18" spans="1:11" ht="15.5" x14ac:dyDescent="0.25">
      <c r="A18" s="120" t="s">
        <v>100</v>
      </c>
      <c r="B18" s="121"/>
      <c r="C18" s="121"/>
      <c r="D18" s="122"/>
      <c r="E18" s="124"/>
      <c r="F18" s="124"/>
      <c r="G18" s="124"/>
      <c r="H18" s="124"/>
      <c r="I18" s="45"/>
    </row>
    <row r="19" spans="1:11" ht="15.5" x14ac:dyDescent="0.25">
      <c r="C19" s="41"/>
      <c r="D19" s="41"/>
      <c r="G19" s="45"/>
      <c r="H19" s="45"/>
      <c r="I19" s="45"/>
    </row>
    <row r="20" spans="1:11" x14ac:dyDescent="0.25">
      <c r="G20" s="38"/>
    </row>
    <row r="21" spans="1:11" x14ac:dyDescent="0.25">
      <c r="G21" s="38"/>
    </row>
    <row r="22" spans="1:11" s="41" customFormat="1" x14ac:dyDescent="0.25">
      <c r="A22" s="123" t="s">
        <v>29</v>
      </c>
      <c r="B22" s="123" t="s">
        <v>28</v>
      </c>
      <c r="C22" s="56" t="s">
        <v>36</v>
      </c>
      <c r="D22" s="56" t="s">
        <v>37</v>
      </c>
      <c r="E22" s="56" t="s">
        <v>38</v>
      </c>
      <c r="F22" s="56" t="s">
        <v>39</v>
      </c>
      <c r="G22" s="56" t="s">
        <v>40</v>
      </c>
      <c r="H22" s="56" t="s">
        <v>41</v>
      </c>
      <c r="I22" s="66" t="s">
        <v>93</v>
      </c>
      <c r="K22" s="56" t="s">
        <v>44</v>
      </c>
    </row>
    <row r="23" spans="1:11" s="41" customFormat="1" ht="40" customHeight="1" x14ac:dyDescent="0.25">
      <c r="A23" s="123"/>
      <c r="B23" s="123"/>
      <c r="C23" s="68" t="s">
        <v>24</v>
      </c>
      <c r="D23" s="67" t="s">
        <v>101</v>
      </c>
      <c r="E23" s="68" t="s">
        <v>102</v>
      </c>
      <c r="F23" s="67" t="s">
        <v>106</v>
      </c>
      <c r="G23" s="94" t="s">
        <v>33</v>
      </c>
      <c r="H23" s="57" t="s">
        <v>34</v>
      </c>
      <c r="I23" s="67" t="s">
        <v>94</v>
      </c>
      <c r="K23" s="67" t="s">
        <v>35</v>
      </c>
    </row>
    <row r="24" spans="1:11" ht="13.5" customHeight="1" x14ac:dyDescent="0.25">
      <c r="A24" s="74">
        <v>1</v>
      </c>
      <c r="B24" s="75">
        <v>1</v>
      </c>
      <c r="C24" s="76">
        <f>'Bid Form 1a'!E25</f>
        <v>0</v>
      </c>
      <c r="D24" s="59"/>
      <c r="E24" s="59"/>
      <c r="F24" s="59"/>
      <c r="G24" s="95"/>
      <c r="H24" s="59"/>
      <c r="I24" s="59"/>
      <c r="K24" s="81" t="e">
        <f>((D24+E24+F24)*H248*I24)/C24</f>
        <v>#DIV/0!</v>
      </c>
    </row>
    <row r="25" spans="1:11" ht="13.5" customHeight="1" x14ac:dyDescent="0.25">
      <c r="A25" s="74">
        <v>1</v>
      </c>
      <c r="B25" s="75">
        <v>2</v>
      </c>
      <c r="C25" s="76">
        <f>'Bid Form 1a'!E26</f>
        <v>0</v>
      </c>
      <c r="D25" s="59"/>
      <c r="E25" s="59"/>
      <c r="F25" s="59"/>
      <c r="G25" s="95"/>
      <c r="H25" s="59"/>
      <c r="I25" s="59"/>
      <c r="K25" s="81" t="e">
        <f t="shared" ref="K25:K88" si="0">((D25+E25+F25)*H249*I25)/C25</f>
        <v>#DIV/0!</v>
      </c>
    </row>
    <row r="26" spans="1:11" ht="13.5" customHeight="1" x14ac:dyDescent="0.25">
      <c r="A26" s="74">
        <v>1</v>
      </c>
      <c r="B26" s="75">
        <v>3</v>
      </c>
      <c r="C26" s="76">
        <f>'Bid Form 1a'!E27</f>
        <v>0</v>
      </c>
      <c r="D26" s="59"/>
      <c r="E26" s="59"/>
      <c r="F26" s="59"/>
      <c r="G26" s="95"/>
      <c r="H26" s="59"/>
      <c r="I26" s="59"/>
      <c r="K26" s="81" t="e">
        <f t="shared" si="0"/>
        <v>#DIV/0!</v>
      </c>
    </row>
    <row r="27" spans="1:11" ht="13.5" customHeight="1" x14ac:dyDescent="0.25">
      <c r="A27" s="74">
        <v>1</v>
      </c>
      <c r="B27" s="75">
        <v>4</v>
      </c>
      <c r="C27" s="76">
        <f>'Bid Form 1a'!E28</f>
        <v>0</v>
      </c>
      <c r="D27" s="59"/>
      <c r="E27" s="59"/>
      <c r="F27" s="59"/>
      <c r="G27" s="95"/>
      <c r="H27" s="59"/>
      <c r="I27" s="59"/>
      <c r="K27" s="81" t="e">
        <f t="shared" si="0"/>
        <v>#DIV/0!</v>
      </c>
    </row>
    <row r="28" spans="1:11" ht="13.5" customHeight="1" x14ac:dyDescent="0.25">
      <c r="A28" s="74">
        <v>1</v>
      </c>
      <c r="B28" s="75">
        <v>5</v>
      </c>
      <c r="C28" s="76">
        <f>'Bid Form 1a'!E29</f>
        <v>0</v>
      </c>
      <c r="D28" s="59"/>
      <c r="E28" s="59"/>
      <c r="F28" s="59"/>
      <c r="G28" s="95"/>
      <c r="H28" s="59"/>
      <c r="I28" s="59"/>
      <c r="K28" s="81" t="e">
        <f t="shared" si="0"/>
        <v>#DIV/0!</v>
      </c>
    </row>
    <row r="29" spans="1:11" ht="13.5" customHeight="1" x14ac:dyDescent="0.25">
      <c r="A29" s="74">
        <v>1</v>
      </c>
      <c r="B29" s="75">
        <v>6</v>
      </c>
      <c r="C29" s="76">
        <f>'Bid Form 1a'!E30</f>
        <v>0</v>
      </c>
      <c r="D29" s="59"/>
      <c r="E29" s="59"/>
      <c r="F29" s="59"/>
      <c r="G29" s="95"/>
      <c r="H29" s="59"/>
      <c r="I29" s="59"/>
      <c r="K29" s="81" t="e">
        <f t="shared" si="0"/>
        <v>#DIV/0!</v>
      </c>
    </row>
    <row r="30" spans="1:11" ht="13.5" customHeight="1" x14ac:dyDescent="0.25">
      <c r="A30" s="74">
        <v>1</v>
      </c>
      <c r="B30" s="75">
        <v>7</v>
      </c>
      <c r="C30" s="76">
        <f>'Bid Form 1a'!E31</f>
        <v>0</v>
      </c>
      <c r="D30" s="59"/>
      <c r="E30" s="59"/>
      <c r="F30" s="59"/>
      <c r="G30" s="95"/>
      <c r="H30" s="59"/>
      <c r="I30" s="59"/>
      <c r="K30" s="81" t="e">
        <f t="shared" si="0"/>
        <v>#DIV/0!</v>
      </c>
    </row>
    <row r="31" spans="1:11" ht="13.5" customHeight="1" x14ac:dyDescent="0.25">
      <c r="A31" s="74">
        <v>1</v>
      </c>
      <c r="B31" s="75">
        <v>8</v>
      </c>
      <c r="C31" s="76">
        <f>'Bid Form 1a'!E32</f>
        <v>0</v>
      </c>
      <c r="D31" s="59"/>
      <c r="E31" s="59"/>
      <c r="F31" s="59"/>
      <c r="G31" s="95"/>
      <c r="H31" s="59"/>
      <c r="I31" s="59"/>
      <c r="K31" s="81" t="e">
        <f t="shared" si="0"/>
        <v>#DIV/0!</v>
      </c>
    </row>
    <row r="32" spans="1:11" ht="13.5" customHeight="1" x14ac:dyDescent="0.25">
      <c r="A32" s="74">
        <v>1</v>
      </c>
      <c r="B32" s="75">
        <v>9</v>
      </c>
      <c r="C32" s="76">
        <f>'Bid Form 1a'!E33</f>
        <v>0</v>
      </c>
      <c r="D32" s="59"/>
      <c r="E32" s="59"/>
      <c r="F32" s="59"/>
      <c r="G32" s="95"/>
      <c r="H32" s="59"/>
      <c r="I32" s="59"/>
      <c r="K32" s="81" t="e">
        <f t="shared" si="0"/>
        <v>#DIV/0!</v>
      </c>
    </row>
    <row r="33" spans="1:11" ht="13.5" customHeight="1" x14ac:dyDescent="0.25">
      <c r="A33" s="74">
        <v>1</v>
      </c>
      <c r="B33" s="75">
        <v>10</v>
      </c>
      <c r="C33" s="76">
        <f>'Bid Form 1a'!E34</f>
        <v>0</v>
      </c>
      <c r="D33" s="59"/>
      <c r="E33" s="59"/>
      <c r="F33" s="59"/>
      <c r="G33" s="95"/>
      <c r="H33" s="59"/>
      <c r="I33" s="59"/>
      <c r="K33" s="81" t="e">
        <f t="shared" si="0"/>
        <v>#DIV/0!</v>
      </c>
    </row>
    <row r="34" spans="1:11" ht="13.5" customHeight="1" x14ac:dyDescent="0.25">
      <c r="A34" s="74">
        <v>1</v>
      </c>
      <c r="B34" s="75">
        <v>11</v>
      </c>
      <c r="C34" s="76">
        <f>'Bid Form 1a'!E35</f>
        <v>0</v>
      </c>
      <c r="D34" s="59"/>
      <c r="E34" s="59"/>
      <c r="F34" s="59"/>
      <c r="G34" s="95"/>
      <c r="H34" s="59"/>
      <c r="I34" s="59"/>
      <c r="K34" s="81" t="e">
        <f t="shared" si="0"/>
        <v>#DIV/0!</v>
      </c>
    </row>
    <row r="35" spans="1:11" ht="13.5" customHeight="1" x14ac:dyDescent="0.25">
      <c r="A35" s="74">
        <v>1</v>
      </c>
      <c r="B35" s="75">
        <v>12</v>
      </c>
      <c r="C35" s="76">
        <f>'Bid Form 1a'!E36</f>
        <v>0</v>
      </c>
      <c r="D35" s="59"/>
      <c r="E35" s="59"/>
      <c r="F35" s="59"/>
      <c r="G35" s="95"/>
      <c r="H35" s="59"/>
      <c r="I35" s="59"/>
      <c r="K35" s="81" t="e">
        <f t="shared" si="0"/>
        <v>#DIV/0!</v>
      </c>
    </row>
    <row r="36" spans="1:11" ht="13.5" customHeight="1" x14ac:dyDescent="0.25">
      <c r="A36" s="75">
        <f>A24+1</f>
        <v>2</v>
      </c>
      <c r="B36" s="75">
        <f>B24</f>
        <v>1</v>
      </c>
      <c r="C36" s="76">
        <f>'Bid Form 1a'!E37</f>
        <v>0</v>
      </c>
      <c r="D36" s="59"/>
      <c r="E36" s="59"/>
      <c r="F36" s="59"/>
      <c r="G36" s="95"/>
      <c r="H36" s="59"/>
      <c r="I36" s="59"/>
      <c r="K36" s="81" t="e">
        <f t="shared" si="0"/>
        <v>#DIV/0!</v>
      </c>
    </row>
    <row r="37" spans="1:11" ht="13.5" customHeight="1" x14ac:dyDescent="0.25">
      <c r="A37" s="75">
        <f t="shared" ref="A37:A100" si="1">A25+1</f>
        <v>2</v>
      </c>
      <c r="B37" s="75">
        <f t="shared" ref="B37:B100" si="2">B25</f>
        <v>2</v>
      </c>
      <c r="C37" s="76">
        <f>'Bid Form 1a'!E38</f>
        <v>0</v>
      </c>
      <c r="D37" s="59"/>
      <c r="E37" s="59"/>
      <c r="F37" s="59"/>
      <c r="G37" s="95"/>
      <c r="H37" s="59"/>
      <c r="I37" s="59"/>
      <c r="K37" s="81" t="e">
        <f t="shared" si="0"/>
        <v>#DIV/0!</v>
      </c>
    </row>
    <row r="38" spans="1:11" ht="13.5" customHeight="1" x14ac:dyDescent="0.25">
      <c r="A38" s="75">
        <f t="shared" si="1"/>
        <v>2</v>
      </c>
      <c r="B38" s="75">
        <f t="shared" si="2"/>
        <v>3</v>
      </c>
      <c r="C38" s="76">
        <f>'Bid Form 1a'!E39</f>
        <v>0</v>
      </c>
      <c r="D38" s="59"/>
      <c r="E38" s="59"/>
      <c r="F38" s="59"/>
      <c r="G38" s="95"/>
      <c r="H38" s="59"/>
      <c r="I38" s="59"/>
      <c r="K38" s="81" t="e">
        <f t="shared" si="0"/>
        <v>#DIV/0!</v>
      </c>
    </row>
    <row r="39" spans="1:11" ht="13.5" customHeight="1" x14ac:dyDescent="0.25">
      <c r="A39" s="75">
        <f t="shared" si="1"/>
        <v>2</v>
      </c>
      <c r="B39" s="75">
        <f t="shared" si="2"/>
        <v>4</v>
      </c>
      <c r="C39" s="76">
        <f>'Bid Form 1a'!E40</f>
        <v>0</v>
      </c>
      <c r="D39" s="59"/>
      <c r="E39" s="59"/>
      <c r="F39" s="59"/>
      <c r="G39" s="95"/>
      <c r="H39" s="59"/>
      <c r="I39" s="59"/>
      <c r="K39" s="81" t="e">
        <f t="shared" si="0"/>
        <v>#DIV/0!</v>
      </c>
    </row>
    <row r="40" spans="1:11" ht="13.5" customHeight="1" x14ac:dyDescent="0.25">
      <c r="A40" s="75">
        <f t="shared" si="1"/>
        <v>2</v>
      </c>
      <c r="B40" s="75">
        <f t="shared" si="2"/>
        <v>5</v>
      </c>
      <c r="C40" s="76">
        <f>'Bid Form 1a'!E41</f>
        <v>0</v>
      </c>
      <c r="D40" s="59"/>
      <c r="E40" s="59"/>
      <c r="F40" s="59"/>
      <c r="G40" s="95"/>
      <c r="H40" s="59"/>
      <c r="I40" s="59"/>
      <c r="K40" s="81" t="e">
        <f t="shared" si="0"/>
        <v>#DIV/0!</v>
      </c>
    </row>
    <row r="41" spans="1:11" ht="13.5" customHeight="1" x14ac:dyDescent="0.25">
      <c r="A41" s="75">
        <f t="shared" si="1"/>
        <v>2</v>
      </c>
      <c r="B41" s="75">
        <f t="shared" si="2"/>
        <v>6</v>
      </c>
      <c r="C41" s="76">
        <f>'Bid Form 1a'!E42</f>
        <v>0</v>
      </c>
      <c r="D41" s="59"/>
      <c r="E41" s="59"/>
      <c r="F41" s="59"/>
      <c r="G41" s="95"/>
      <c r="H41" s="59"/>
      <c r="I41" s="59"/>
      <c r="K41" s="81" t="e">
        <f t="shared" si="0"/>
        <v>#DIV/0!</v>
      </c>
    </row>
    <row r="42" spans="1:11" ht="13.5" customHeight="1" x14ac:dyDescent="0.25">
      <c r="A42" s="75">
        <f t="shared" si="1"/>
        <v>2</v>
      </c>
      <c r="B42" s="75">
        <f t="shared" si="2"/>
        <v>7</v>
      </c>
      <c r="C42" s="76">
        <f>'Bid Form 1a'!E43</f>
        <v>0</v>
      </c>
      <c r="D42" s="59"/>
      <c r="E42" s="59"/>
      <c r="F42" s="59"/>
      <c r="G42" s="95"/>
      <c r="H42" s="59"/>
      <c r="I42" s="59"/>
      <c r="K42" s="81" t="e">
        <f t="shared" si="0"/>
        <v>#DIV/0!</v>
      </c>
    </row>
    <row r="43" spans="1:11" ht="13.5" customHeight="1" x14ac:dyDescent="0.25">
      <c r="A43" s="75">
        <f t="shared" si="1"/>
        <v>2</v>
      </c>
      <c r="B43" s="75">
        <f t="shared" si="2"/>
        <v>8</v>
      </c>
      <c r="C43" s="76">
        <f>'Bid Form 1a'!E44</f>
        <v>0</v>
      </c>
      <c r="D43" s="59"/>
      <c r="E43" s="59"/>
      <c r="F43" s="59"/>
      <c r="G43" s="95"/>
      <c r="H43" s="59"/>
      <c r="I43" s="59"/>
      <c r="K43" s="81" t="e">
        <f t="shared" si="0"/>
        <v>#DIV/0!</v>
      </c>
    </row>
    <row r="44" spans="1:11" ht="13.5" customHeight="1" x14ac:dyDescent="0.25">
      <c r="A44" s="75">
        <f t="shared" si="1"/>
        <v>2</v>
      </c>
      <c r="B44" s="75">
        <f t="shared" si="2"/>
        <v>9</v>
      </c>
      <c r="C44" s="76">
        <f>'Bid Form 1a'!E45</f>
        <v>0</v>
      </c>
      <c r="D44" s="59"/>
      <c r="E44" s="59"/>
      <c r="F44" s="59"/>
      <c r="G44" s="95"/>
      <c r="H44" s="59"/>
      <c r="I44" s="59"/>
      <c r="K44" s="81" t="e">
        <f t="shared" si="0"/>
        <v>#DIV/0!</v>
      </c>
    </row>
    <row r="45" spans="1:11" ht="13.5" customHeight="1" x14ac:dyDescent="0.25">
      <c r="A45" s="75">
        <f t="shared" si="1"/>
        <v>2</v>
      </c>
      <c r="B45" s="75">
        <f t="shared" si="2"/>
        <v>10</v>
      </c>
      <c r="C45" s="76">
        <f>'Bid Form 1a'!E46</f>
        <v>0</v>
      </c>
      <c r="D45" s="59"/>
      <c r="E45" s="59"/>
      <c r="F45" s="59"/>
      <c r="G45" s="95"/>
      <c r="H45" s="59"/>
      <c r="I45" s="59"/>
      <c r="K45" s="81" t="e">
        <f t="shared" si="0"/>
        <v>#DIV/0!</v>
      </c>
    </row>
    <row r="46" spans="1:11" ht="13.5" customHeight="1" x14ac:dyDescent="0.25">
      <c r="A46" s="75">
        <f t="shared" si="1"/>
        <v>2</v>
      </c>
      <c r="B46" s="75">
        <f t="shared" si="2"/>
        <v>11</v>
      </c>
      <c r="C46" s="76">
        <f>'Bid Form 1a'!E47</f>
        <v>0</v>
      </c>
      <c r="D46" s="59"/>
      <c r="E46" s="59"/>
      <c r="F46" s="59"/>
      <c r="G46" s="95"/>
      <c r="H46" s="59"/>
      <c r="I46" s="59"/>
      <c r="K46" s="81" t="e">
        <f t="shared" si="0"/>
        <v>#DIV/0!</v>
      </c>
    </row>
    <row r="47" spans="1:11" ht="13.5" customHeight="1" x14ac:dyDescent="0.25">
      <c r="A47" s="75">
        <f t="shared" si="1"/>
        <v>2</v>
      </c>
      <c r="B47" s="75">
        <f t="shared" si="2"/>
        <v>12</v>
      </c>
      <c r="C47" s="76">
        <f>'Bid Form 1a'!E48</f>
        <v>0</v>
      </c>
      <c r="D47" s="59"/>
      <c r="E47" s="59"/>
      <c r="F47" s="59"/>
      <c r="G47" s="95"/>
      <c r="H47" s="59"/>
      <c r="I47" s="59"/>
      <c r="K47" s="81" t="e">
        <f t="shared" si="0"/>
        <v>#DIV/0!</v>
      </c>
    </row>
    <row r="48" spans="1:11" ht="13.5" customHeight="1" x14ac:dyDescent="0.25">
      <c r="A48" s="75">
        <f t="shared" si="1"/>
        <v>3</v>
      </c>
      <c r="B48" s="75">
        <f t="shared" si="2"/>
        <v>1</v>
      </c>
      <c r="C48" s="76">
        <f>'Bid Form 1a'!E49</f>
        <v>0</v>
      </c>
      <c r="D48" s="59"/>
      <c r="E48" s="59"/>
      <c r="F48" s="59"/>
      <c r="G48" s="95"/>
      <c r="H48" s="59"/>
      <c r="I48" s="59"/>
      <c r="K48" s="81" t="e">
        <f t="shared" si="0"/>
        <v>#DIV/0!</v>
      </c>
    </row>
    <row r="49" spans="1:11" ht="13.5" customHeight="1" x14ac:dyDescent="0.25">
      <c r="A49" s="75">
        <f t="shared" si="1"/>
        <v>3</v>
      </c>
      <c r="B49" s="75">
        <f t="shared" si="2"/>
        <v>2</v>
      </c>
      <c r="C49" s="76">
        <f>'Bid Form 1a'!E50</f>
        <v>0</v>
      </c>
      <c r="D49" s="59"/>
      <c r="E49" s="59"/>
      <c r="F49" s="59"/>
      <c r="G49" s="95"/>
      <c r="H49" s="59"/>
      <c r="I49" s="59"/>
      <c r="K49" s="81" t="e">
        <f t="shared" si="0"/>
        <v>#DIV/0!</v>
      </c>
    </row>
    <row r="50" spans="1:11" ht="13.5" customHeight="1" x14ac:dyDescent="0.25">
      <c r="A50" s="75">
        <f t="shared" si="1"/>
        <v>3</v>
      </c>
      <c r="B50" s="75">
        <f t="shared" si="2"/>
        <v>3</v>
      </c>
      <c r="C50" s="76">
        <f>'Bid Form 1a'!E51</f>
        <v>0</v>
      </c>
      <c r="D50" s="59"/>
      <c r="E50" s="59"/>
      <c r="F50" s="59"/>
      <c r="G50" s="95"/>
      <c r="H50" s="59"/>
      <c r="I50" s="59"/>
      <c r="K50" s="81" t="e">
        <f t="shared" si="0"/>
        <v>#DIV/0!</v>
      </c>
    </row>
    <row r="51" spans="1:11" ht="13.5" customHeight="1" x14ac:dyDescent="0.25">
      <c r="A51" s="75">
        <f t="shared" si="1"/>
        <v>3</v>
      </c>
      <c r="B51" s="75">
        <f t="shared" si="2"/>
        <v>4</v>
      </c>
      <c r="C51" s="76">
        <f>'Bid Form 1a'!E52</f>
        <v>0</v>
      </c>
      <c r="D51" s="59"/>
      <c r="E51" s="59"/>
      <c r="F51" s="59"/>
      <c r="G51" s="95"/>
      <c r="H51" s="59"/>
      <c r="I51" s="59"/>
      <c r="K51" s="81" t="e">
        <f t="shared" si="0"/>
        <v>#DIV/0!</v>
      </c>
    </row>
    <row r="52" spans="1:11" ht="13.5" customHeight="1" x14ac:dyDescent="0.25">
      <c r="A52" s="75">
        <f t="shared" si="1"/>
        <v>3</v>
      </c>
      <c r="B52" s="75">
        <f t="shared" si="2"/>
        <v>5</v>
      </c>
      <c r="C52" s="76">
        <f>'Bid Form 1a'!E53</f>
        <v>0</v>
      </c>
      <c r="D52" s="59"/>
      <c r="E52" s="59"/>
      <c r="F52" s="59"/>
      <c r="G52" s="95"/>
      <c r="H52" s="59"/>
      <c r="I52" s="59"/>
      <c r="K52" s="81" t="e">
        <f t="shared" si="0"/>
        <v>#DIV/0!</v>
      </c>
    </row>
    <row r="53" spans="1:11" ht="13.5" customHeight="1" x14ac:dyDescent="0.25">
      <c r="A53" s="75">
        <f t="shared" si="1"/>
        <v>3</v>
      </c>
      <c r="B53" s="75">
        <f t="shared" si="2"/>
        <v>6</v>
      </c>
      <c r="C53" s="76">
        <f>'Bid Form 1a'!E54</f>
        <v>0</v>
      </c>
      <c r="D53" s="59"/>
      <c r="E53" s="59"/>
      <c r="F53" s="59"/>
      <c r="G53" s="95"/>
      <c r="H53" s="59"/>
      <c r="I53" s="59"/>
      <c r="K53" s="81" t="e">
        <f t="shared" si="0"/>
        <v>#DIV/0!</v>
      </c>
    </row>
    <row r="54" spans="1:11" ht="13.5" customHeight="1" x14ac:dyDescent="0.25">
      <c r="A54" s="75">
        <f t="shared" si="1"/>
        <v>3</v>
      </c>
      <c r="B54" s="75">
        <f t="shared" si="2"/>
        <v>7</v>
      </c>
      <c r="C54" s="76">
        <f>'Bid Form 1a'!E55</f>
        <v>0</v>
      </c>
      <c r="D54" s="59"/>
      <c r="E54" s="59"/>
      <c r="F54" s="59"/>
      <c r="G54" s="95"/>
      <c r="H54" s="59"/>
      <c r="I54" s="59"/>
      <c r="K54" s="81" t="e">
        <f t="shared" si="0"/>
        <v>#DIV/0!</v>
      </c>
    </row>
    <row r="55" spans="1:11" ht="13.5" customHeight="1" x14ac:dyDescent="0.25">
      <c r="A55" s="75">
        <f t="shared" si="1"/>
        <v>3</v>
      </c>
      <c r="B55" s="75">
        <f t="shared" si="2"/>
        <v>8</v>
      </c>
      <c r="C55" s="76">
        <f>'Bid Form 1a'!E56</f>
        <v>0</v>
      </c>
      <c r="D55" s="59"/>
      <c r="E55" s="59"/>
      <c r="F55" s="59"/>
      <c r="G55" s="95"/>
      <c r="H55" s="59"/>
      <c r="I55" s="59"/>
      <c r="K55" s="81" t="e">
        <f t="shared" si="0"/>
        <v>#DIV/0!</v>
      </c>
    </row>
    <row r="56" spans="1:11" ht="13.5" customHeight="1" x14ac:dyDescent="0.25">
      <c r="A56" s="75">
        <f t="shared" si="1"/>
        <v>3</v>
      </c>
      <c r="B56" s="75">
        <f t="shared" si="2"/>
        <v>9</v>
      </c>
      <c r="C56" s="76">
        <f>'Bid Form 1a'!E57</f>
        <v>0</v>
      </c>
      <c r="D56" s="59"/>
      <c r="E56" s="59"/>
      <c r="F56" s="59"/>
      <c r="G56" s="95"/>
      <c r="H56" s="59"/>
      <c r="I56" s="59"/>
      <c r="K56" s="81" t="e">
        <f t="shared" si="0"/>
        <v>#DIV/0!</v>
      </c>
    </row>
    <row r="57" spans="1:11" ht="13.5" customHeight="1" x14ac:dyDescent="0.25">
      <c r="A57" s="75">
        <f t="shared" si="1"/>
        <v>3</v>
      </c>
      <c r="B57" s="75">
        <f t="shared" si="2"/>
        <v>10</v>
      </c>
      <c r="C57" s="76">
        <f>'Bid Form 1a'!E58</f>
        <v>0</v>
      </c>
      <c r="D57" s="59"/>
      <c r="E57" s="59"/>
      <c r="F57" s="59"/>
      <c r="G57" s="95"/>
      <c r="H57" s="59"/>
      <c r="I57" s="59"/>
      <c r="K57" s="81" t="e">
        <f t="shared" si="0"/>
        <v>#DIV/0!</v>
      </c>
    </row>
    <row r="58" spans="1:11" ht="13.5" customHeight="1" x14ac:dyDescent="0.25">
      <c r="A58" s="75">
        <f t="shared" si="1"/>
        <v>3</v>
      </c>
      <c r="B58" s="75">
        <f t="shared" si="2"/>
        <v>11</v>
      </c>
      <c r="C58" s="76">
        <f>'Bid Form 1a'!E59</f>
        <v>0</v>
      </c>
      <c r="D58" s="59"/>
      <c r="E58" s="59"/>
      <c r="F58" s="59"/>
      <c r="G58" s="95"/>
      <c r="H58" s="59"/>
      <c r="I58" s="59"/>
      <c r="K58" s="81" t="e">
        <f t="shared" si="0"/>
        <v>#DIV/0!</v>
      </c>
    </row>
    <row r="59" spans="1:11" ht="13.5" customHeight="1" x14ac:dyDescent="0.25">
      <c r="A59" s="75">
        <f t="shared" si="1"/>
        <v>3</v>
      </c>
      <c r="B59" s="75">
        <f t="shared" si="2"/>
        <v>12</v>
      </c>
      <c r="C59" s="76">
        <f>'Bid Form 1a'!E60</f>
        <v>0</v>
      </c>
      <c r="D59" s="59"/>
      <c r="E59" s="59"/>
      <c r="F59" s="59"/>
      <c r="G59" s="95"/>
      <c r="H59" s="59"/>
      <c r="I59" s="59"/>
      <c r="K59" s="81" t="e">
        <f t="shared" si="0"/>
        <v>#DIV/0!</v>
      </c>
    </row>
    <row r="60" spans="1:11" ht="13.5" customHeight="1" x14ac:dyDescent="0.25">
      <c r="A60" s="75">
        <f t="shared" si="1"/>
        <v>4</v>
      </c>
      <c r="B60" s="75">
        <f t="shared" si="2"/>
        <v>1</v>
      </c>
      <c r="C60" s="76">
        <f>'Bid Form 1a'!E61</f>
        <v>0</v>
      </c>
      <c r="D60" s="59"/>
      <c r="E60" s="59"/>
      <c r="F60" s="59"/>
      <c r="G60" s="95"/>
      <c r="H60" s="59"/>
      <c r="I60" s="59"/>
      <c r="K60" s="81" t="e">
        <f t="shared" si="0"/>
        <v>#DIV/0!</v>
      </c>
    </row>
    <row r="61" spans="1:11" ht="13.5" customHeight="1" x14ac:dyDescent="0.25">
      <c r="A61" s="75">
        <f t="shared" si="1"/>
        <v>4</v>
      </c>
      <c r="B61" s="75">
        <f t="shared" si="2"/>
        <v>2</v>
      </c>
      <c r="C61" s="76">
        <f>'Bid Form 1a'!E62</f>
        <v>0</v>
      </c>
      <c r="D61" s="59"/>
      <c r="E61" s="59"/>
      <c r="F61" s="59"/>
      <c r="G61" s="95"/>
      <c r="H61" s="59"/>
      <c r="I61" s="59"/>
      <c r="K61" s="81" t="e">
        <f t="shared" si="0"/>
        <v>#DIV/0!</v>
      </c>
    </row>
    <row r="62" spans="1:11" ht="13.5" customHeight="1" x14ac:dyDescent="0.25">
      <c r="A62" s="75">
        <f t="shared" si="1"/>
        <v>4</v>
      </c>
      <c r="B62" s="75">
        <f t="shared" si="2"/>
        <v>3</v>
      </c>
      <c r="C62" s="76">
        <f>'Bid Form 1a'!E63</f>
        <v>0</v>
      </c>
      <c r="D62" s="59"/>
      <c r="E62" s="59"/>
      <c r="F62" s="59"/>
      <c r="G62" s="95"/>
      <c r="H62" s="59"/>
      <c r="I62" s="59"/>
      <c r="K62" s="81" t="e">
        <f t="shared" si="0"/>
        <v>#DIV/0!</v>
      </c>
    </row>
    <row r="63" spans="1:11" ht="13.5" customHeight="1" x14ac:dyDescent="0.25">
      <c r="A63" s="75">
        <f t="shared" si="1"/>
        <v>4</v>
      </c>
      <c r="B63" s="75">
        <f t="shared" si="2"/>
        <v>4</v>
      </c>
      <c r="C63" s="76">
        <f>'Bid Form 1a'!E64</f>
        <v>0</v>
      </c>
      <c r="D63" s="59"/>
      <c r="E63" s="59"/>
      <c r="F63" s="59"/>
      <c r="G63" s="95"/>
      <c r="H63" s="59"/>
      <c r="I63" s="59"/>
      <c r="K63" s="81" t="e">
        <f t="shared" si="0"/>
        <v>#DIV/0!</v>
      </c>
    </row>
    <row r="64" spans="1:11" ht="13.5" customHeight="1" x14ac:dyDescent="0.25">
      <c r="A64" s="75">
        <f t="shared" si="1"/>
        <v>4</v>
      </c>
      <c r="B64" s="75">
        <f t="shared" si="2"/>
        <v>5</v>
      </c>
      <c r="C64" s="76">
        <f>'Bid Form 1a'!E65</f>
        <v>0</v>
      </c>
      <c r="D64" s="59"/>
      <c r="E64" s="59"/>
      <c r="F64" s="59"/>
      <c r="G64" s="95"/>
      <c r="H64" s="59"/>
      <c r="I64" s="59"/>
      <c r="K64" s="81" t="e">
        <f t="shared" si="0"/>
        <v>#DIV/0!</v>
      </c>
    </row>
    <row r="65" spans="1:11" ht="13.5" customHeight="1" x14ac:dyDescent="0.25">
      <c r="A65" s="75">
        <f t="shared" si="1"/>
        <v>4</v>
      </c>
      <c r="B65" s="75">
        <f t="shared" si="2"/>
        <v>6</v>
      </c>
      <c r="C65" s="76">
        <f>'Bid Form 1a'!E66</f>
        <v>0</v>
      </c>
      <c r="D65" s="59"/>
      <c r="E65" s="59"/>
      <c r="F65" s="59"/>
      <c r="G65" s="95"/>
      <c r="H65" s="59"/>
      <c r="I65" s="59"/>
      <c r="K65" s="81" t="e">
        <f t="shared" si="0"/>
        <v>#DIV/0!</v>
      </c>
    </row>
    <row r="66" spans="1:11" ht="13.5" customHeight="1" x14ac:dyDescent="0.25">
      <c r="A66" s="75">
        <f t="shared" si="1"/>
        <v>4</v>
      </c>
      <c r="B66" s="75">
        <f t="shared" si="2"/>
        <v>7</v>
      </c>
      <c r="C66" s="76">
        <f>'Bid Form 1a'!E67</f>
        <v>0</v>
      </c>
      <c r="D66" s="59"/>
      <c r="E66" s="59"/>
      <c r="F66" s="59"/>
      <c r="G66" s="95"/>
      <c r="H66" s="59"/>
      <c r="I66" s="59"/>
      <c r="K66" s="81" t="e">
        <f t="shared" si="0"/>
        <v>#DIV/0!</v>
      </c>
    </row>
    <row r="67" spans="1:11" ht="13.5" customHeight="1" x14ac:dyDescent="0.25">
      <c r="A67" s="75">
        <f t="shared" si="1"/>
        <v>4</v>
      </c>
      <c r="B67" s="75">
        <f t="shared" si="2"/>
        <v>8</v>
      </c>
      <c r="C67" s="76">
        <f>'Bid Form 1a'!E68</f>
        <v>0</v>
      </c>
      <c r="D67" s="59"/>
      <c r="E67" s="59"/>
      <c r="F67" s="59"/>
      <c r="G67" s="95"/>
      <c r="H67" s="59"/>
      <c r="I67" s="59"/>
      <c r="K67" s="81" t="e">
        <f t="shared" si="0"/>
        <v>#DIV/0!</v>
      </c>
    </row>
    <row r="68" spans="1:11" ht="13.5" customHeight="1" x14ac:dyDescent="0.25">
      <c r="A68" s="75">
        <f t="shared" si="1"/>
        <v>4</v>
      </c>
      <c r="B68" s="75">
        <f t="shared" si="2"/>
        <v>9</v>
      </c>
      <c r="C68" s="76">
        <f>'Bid Form 1a'!E69</f>
        <v>0</v>
      </c>
      <c r="D68" s="59"/>
      <c r="E68" s="59"/>
      <c r="F68" s="59"/>
      <c r="G68" s="95"/>
      <c r="H68" s="59"/>
      <c r="I68" s="59"/>
      <c r="K68" s="81" t="e">
        <f t="shared" si="0"/>
        <v>#DIV/0!</v>
      </c>
    </row>
    <row r="69" spans="1:11" ht="13.5" customHeight="1" x14ac:dyDescent="0.25">
      <c r="A69" s="75">
        <f t="shared" si="1"/>
        <v>4</v>
      </c>
      <c r="B69" s="75">
        <f t="shared" si="2"/>
        <v>10</v>
      </c>
      <c r="C69" s="76">
        <f>'Bid Form 1a'!E70</f>
        <v>0</v>
      </c>
      <c r="D69" s="59"/>
      <c r="E69" s="59"/>
      <c r="F69" s="59"/>
      <c r="G69" s="95"/>
      <c r="H69" s="59"/>
      <c r="I69" s="59"/>
      <c r="K69" s="81" t="e">
        <f t="shared" si="0"/>
        <v>#DIV/0!</v>
      </c>
    </row>
    <row r="70" spans="1:11" ht="13.5" customHeight="1" x14ac:dyDescent="0.25">
      <c r="A70" s="75">
        <f t="shared" si="1"/>
        <v>4</v>
      </c>
      <c r="B70" s="75">
        <f t="shared" si="2"/>
        <v>11</v>
      </c>
      <c r="C70" s="76">
        <f>'Bid Form 1a'!E71</f>
        <v>0</v>
      </c>
      <c r="D70" s="59"/>
      <c r="E70" s="59"/>
      <c r="F70" s="59"/>
      <c r="G70" s="95"/>
      <c r="H70" s="59"/>
      <c r="I70" s="59"/>
      <c r="K70" s="81" t="e">
        <f t="shared" si="0"/>
        <v>#DIV/0!</v>
      </c>
    </row>
    <row r="71" spans="1:11" ht="13.5" customHeight="1" x14ac:dyDescent="0.25">
      <c r="A71" s="75">
        <f t="shared" si="1"/>
        <v>4</v>
      </c>
      <c r="B71" s="75">
        <f t="shared" si="2"/>
        <v>12</v>
      </c>
      <c r="C71" s="76">
        <f>'Bid Form 1a'!E72</f>
        <v>0</v>
      </c>
      <c r="D71" s="59"/>
      <c r="E71" s="59"/>
      <c r="F71" s="59"/>
      <c r="G71" s="95"/>
      <c r="H71" s="59"/>
      <c r="I71" s="59"/>
      <c r="K71" s="81" t="e">
        <f t="shared" si="0"/>
        <v>#DIV/0!</v>
      </c>
    </row>
    <row r="72" spans="1:11" ht="13.5" customHeight="1" x14ac:dyDescent="0.25">
      <c r="A72" s="75">
        <f t="shared" si="1"/>
        <v>5</v>
      </c>
      <c r="B72" s="75">
        <f t="shared" si="2"/>
        <v>1</v>
      </c>
      <c r="C72" s="76">
        <f>'Bid Form 1a'!E73</f>
        <v>0</v>
      </c>
      <c r="D72" s="59"/>
      <c r="E72" s="59"/>
      <c r="F72" s="59"/>
      <c r="G72" s="95"/>
      <c r="H72" s="59"/>
      <c r="I72" s="59"/>
      <c r="K72" s="81" t="e">
        <f t="shared" si="0"/>
        <v>#DIV/0!</v>
      </c>
    </row>
    <row r="73" spans="1:11" ht="13.5" customHeight="1" x14ac:dyDescent="0.25">
      <c r="A73" s="75">
        <f t="shared" si="1"/>
        <v>5</v>
      </c>
      <c r="B73" s="75">
        <f t="shared" si="2"/>
        <v>2</v>
      </c>
      <c r="C73" s="76">
        <f>'Bid Form 1a'!E74</f>
        <v>0</v>
      </c>
      <c r="D73" s="59"/>
      <c r="E73" s="59"/>
      <c r="F73" s="59"/>
      <c r="G73" s="95"/>
      <c r="H73" s="59"/>
      <c r="I73" s="59"/>
      <c r="K73" s="81" t="e">
        <f t="shared" si="0"/>
        <v>#DIV/0!</v>
      </c>
    </row>
    <row r="74" spans="1:11" ht="13.5" customHeight="1" x14ac:dyDescent="0.25">
      <c r="A74" s="75">
        <f t="shared" si="1"/>
        <v>5</v>
      </c>
      <c r="B74" s="75">
        <f t="shared" si="2"/>
        <v>3</v>
      </c>
      <c r="C74" s="76">
        <f>'Bid Form 1a'!E75</f>
        <v>0</v>
      </c>
      <c r="D74" s="59"/>
      <c r="E74" s="59"/>
      <c r="F74" s="59"/>
      <c r="G74" s="95"/>
      <c r="H74" s="59"/>
      <c r="I74" s="59"/>
      <c r="K74" s="81" t="e">
        <f t="shared" si="0"/>
        <v>#DIV/0!</v>
      </c>
    </row>
    <row r="75" spans="1:11" ht="13.5" customHeight="1" x14ac:dyDescent="0.25">
      <c r="A75" s="75">
        <f t="shared" si="1"/>
        <v>5</v>
      </c>
      <c r="B75" s="75">
        <f t="shared" si="2"/>
        <v>4</v>
      </c>
      <c r="C75" s="76">
        <f>'Bid Form 1a'!E76</f>
        <v>0</v>
      </c>
      <c r="D75" s="59"/>
      <c r="E75" s="59"/>
      <c r="F75" s="59"/>
      <c r="G75" s="95"/>
      <c r="H75" s="59"/>
      <c r="I75" s="59"/>
      <c r="K75" s="81" t="e">
        <f t="shared" si="0"/>
        <v>#DIV/0!</v>
      </c>
    </row>
    <row r="76" spans="1:11" ht="13.5" customHeight="1" x14ac:dyDescent="0.25">
      <c r="A76" s="75">
        <f t="shared" si="1"/>
        <v>5</v>
      </c>
      <c r="B76" s="75">
        <f t="shared" si="2"/>
        <v>5</v>
      </c>
      <c r="C76" s="76">
        <f>'Bid Form 1a'!E77</f>
        <v>0</v>
      </c>
      <c r="D76" s="59"/>
      <c r="E76" s="59"/>
      <c r="F76" s="59"/>
      <c r="G76" s="95"/>
      <c r="H76" s="59"/>
      <c r="I76" s="59"/>
      <c r="K76" s="81" t="e">
        <f t="shared" si="0"/>
        <v>#DIV/0!</v>
      </c>
    </row>
    <row r="77" spans="1:11" ht="13.5" customHeight="1" x14ac:dyDescent="0.25">
      <c r="A77" s="75">
        <f t="shared" si="1"/>
        <v>5</v>
      </c>
      <c r="B77" s="75">
        <f t="shared" si="2"/>
        <v>6</v>
      </c>
      <c r="C77" s="76">
        <f>'Bid Form 1a'!E78</f>
        <v>0</v>
      </c>
      <c r="D77" s="59"/>
      <c r="E77" s="59"/>
      <c r="F77" s="59"/>
      <c r="G77" s="95"/>
      <c r="H77" s="59"/>
      <c r="I77" s="59"/>
      <c r="K77" s="81" t="e">
        <f t="shared" si="0"/>
        <v>#DIV/0!</v>
      </c>
    </row>
    <row r="78" spans="1:11" ht="13.5" customHeight="1" x14ac:dyDescent="0.25">
      <c r="A78" s="75">
        <f t="shared" si="1"/>
        <v>5</v>
      </c>
      <c r="B78" s="75">
        <f t="shared" si="2"/>
        <v>7</v>
      </c>
      <c r="C78" s="76">
        <f>'Bid Form 1a'!E79</f>
        <v>0</v>
      </c>
      <c r="D78" s="59"/>
      <c r="E78" s="59"/>
      <c r="F78" s="59"/>
      <c r="G78" s="95"/>
      <c r="H78" s="59"/>
      <c r="I78" s="59"/>
      <c r="K78" s="81" t="e">
        <f t="shared" si="0"/>
        <v>#DIV/0!</v>
      </c>
    </row>
    <row r="79" spans="1:11" ht="13.5" customHeight="1" x14ac:dyDescent="0.25">
      <c r="A79" s="75">
        <f t="shared" si="1"/>
        <v>5</v>
      </c>
      <c r="B79" s="75">
        <f t="shared" si="2"/>
        <v>8</v>
      </c>
      <c r="C79" s="76">
        <f>'Bid Form 1a'!E80</f>
        <v>0</v>
      </c>
      <c r="D79" s="59"/>
      <c r="E79" s="59"/>
      <c r="F79" s="59"/>
      <c r="G79" s="95"/>
      <c r="H79" s="59"/>
      <c r="I79" s="59"/>
      <c r="K79" s="81" t="e">
        <f t="shared" si="0"/>
        <v>#DIV/0!</v>
      </c>
    </row>
    <row r="80" spans="1:11" ht="13.5" customHeight="1" x14ac:dyDescent="0.25">
      <c r="A80" s="75">
        <f t="shared" si="1"/>
        <v>5</v>
      </c>
      <c r="B80" s="75">
        <f t="shared" si="2"/>
        <v>9</v>
      </c>
      <c r="C80" s="76">
        <f>'Bid Form 1a'!E81</f>
        <v>0</v>
      </c>
      <c r="D80" s="59"/>
      <c r="E80" s="59"/>
      <c r="F80" s="59"/>
      <c r="G80" s="95"/>
      <c r="H80" s="59"/>
      <c r="I80" s="59"/>
      <c r="K80" s="81" t="e">
        <f t="shared" si="0"/>
        <v>#DIV/0!</v>
      </c>
    </row>
    <row r="81" spans="1:11" ht="13.5" customHeight="1" x14ac:dyDescent="0.25">
      <c r="A81" s="75">
        <f t="shared" si="1"/>
        <v>5</v>
      </c>
      <c r="B81" s="75">
        <f t="shared" si="2"/>
        <v>10</v>
      </c>
      <c r="C81" s="76">
        <f>'Bid Form 1a'!E82</f>
        <v>0</v>
      </c>
      <c r="D81" s="59"/>
      <c r="E81" s="59"/>
      <c r="F81" s="59"/>
      <c r="G81" s="95"/>
      <c r="H81" s="59"/>
      <c r="I81" s="59"/>
      <c r="K81" s="81" t="e">
        <f t="shared" si="0"/>
        <v>#DIV/0!</v>
      </c>
    </row>
    <row r="82" spans="1:11" ht="13.5" customHeight="1" x14ac:dyDescent="0.25">
      <c r="A82" s="75">
        <f t="shared" si="1"/>
        <v>5</v>
      </c>
      <c r="B82" s="75">
        <f t="shared" si="2"/>
        <v>11</v>
      </c>
      <c r="C82" s="76">
        <f>'Bid Form 1a'!E83</f>
        <v>0</v>
      </c>
      <c r="D82" s="59"/>
      <c r="E82" s="59"/>
      <c r="F82" s="59"/>
      <c r="G82" s="95"/>
      <c r="H82" s="59"/>
      <c r="I82" s="59"/>
      <c r="K82" s="81" t="e">
        <f t="shared" si="0"/>
        <v>#DIV/0!</v>
      </c>
    </row>
    <row r="83" spans="1:11" ht="13.5" customHeight="1" x14ac:dyDescent="0.25">
      <c r="A83" s="75">
        <f t="shared" si="1"/>
        <v>5</v>
      </c>
      <c r="B83" s="75">
        <f t="shared" si="2"/>
        <v>12</v>
      </c>
      <c r="C83" s="76">
        <f>'Bid Form 1a'!E84</f>
        <v>0</v>
      </c>
      <c r="D83" s="59"/>
      <c r="E83" s="59"/>
      <c r="F83" s="59"/>
      <c r="G83" s="95"/>
      <c r="H83" s="59"/>
      <c r="I83" s="59"/>
      <c r="K83" s="81" t="e">
        <f t="shared" si="0"/>
        <v>#DIV/0!</v>
      </c>
    </row>
    <row r="84" spans="1:11" ht="13.5" customHeight="1" x14ac:dyDescent="0.25">
      <c r="A84" s="75">
        <f t="shared" si="1"/>
        <v>6</v>
      </c>
      <c r="B84" s="75">
        <f t="shared" si="2"/>
        <v>1</v>
      </c>
      <c r="C84" s="76">
        <f>'Bid Form 1a'!E85</f>
        <v>0</v>
      </c>
      <c r="D84" s="59"/>
      <c r="E84" s="59"/>
      <c r="F84" s="59"/>
      <c r="G84" s="95"/>
      <c r="H84" s="59"/>
      <c r="I84" s="59"/>
      <c r="K84" s="81" t="e">
        <f t="shared" si="0"/>
        <v>#DIV/0!</v>
      </c>
    </row>
    <row r="85" spans="1:11" ht="13.5" customHeight="1" x14ac:dyDescent="0.25">
      <c r="A85" s="75">
        <f t="shared" si="1"/>
        <v>6</v>
      </c>
      <c r="B85" s="75">
        <f t="shared" si="2"/>
        <v>2</v>
      </c>
      <c r="C85" s="76">
        <f>'Bid Form 1a'!E86</f>
        <v>0</v>
      </c>
      <c r="D85" s="59"/>
      <c r="E85" s="59"/>
      <c r="F85" s="59"/>
      <c r="G85" s="95"/>
      <c r="H85" s="59"/>
      <c r="I85" s="59"/>
      <c r="K85" s="81" t="e">
        <f t="shared" si="0"/>
        <v>#DIV/0!</v>
      </c>
    </row>
    <row r="86" spans="1:11" ht="13.5" customHeight="1" x14ac:dyDescent="0.25">
      <c r="A86" s="75">
        <f t="shared" si="1"/>
        <v>6</v>
      </c>
      <c r="B86" s="75">
        <f t="shared" si="2"/>
        <v>3</v>
      </c>
      <c r="C86" s="76">
        <f>'Bid Form 1a'!E87</f>
        <v>0</v>
      </c>
      <c r="D86" s="59"/>
      <c r="E86" s="59"/>
      <c r="F86" s="59"/>
      <c r="G86" s="95"/>
      <c r="H86" s="59"/>
      <c r="I86" s="59"/>
      <c r="K86" s="81" t="e">
        <f t="shared" si="0"/>
        <v>#DIV/0!</v>
      </c>
    </row>
    <row r="87" spans="1:11" ht="13.5" customHeight="1" x14ac:dyDescent="0.25">
      <c r="A87" s="75">
        <f t="shared" si="1"/>
        <v>6</v>
      </c>
      <c r="B87" s="75">
        <f t="shared" si="2"/>
        <v>4</v>
      </c>
      <c r="C87" s="76">
        <f>'Bid Form 1a'!E88</f>
        <v>0</v>
      </c>
      <c r="D87" s="59"/>
      <c r="E87" s="59"/>
      <c r="F87" s="59"/>
      <c r="G87" s="95"/>
      <c r="H87" s="59"/>
      <c r="I87" s="59"/>
      <c r="K87" s="81" t="e">
        <f t="shared" si="0"/>
        <v>#DIV/0!</v>
      </c>
    </row>
    <row r="88" spans="1:11" ht="13.5" customHeight="1" x14ac:dyDescent="0.25">
      <c r="A88" s="75">
        <f t="shared" si="1"/>
        <v>6</v>
      </c>
      <c r="B88" s="75">
        <f t="shared" si="2"/>
        <v>5</v>
      </c>
      <c r="C88" s="76">
        <f>'Bid Form 1a'!E89</f>
        <v>0</v>
      </c>
      <c r="D88" s="59"/>
      <c r="E88" s="59"/>
      <c r="F88" s="59"/>
      <c r="G88" s="95"/>
      <c r="H88" s="59"/>
      <c r="I88" s="59"/>
      <c r="K88" s="81" t="e">
        <f t="shared" si="0"/>
        <v>#DIV/0!</v>
      </c>
    </row>
    <row r="89" spans="1:11" ht="13.5" customHeight="1" x14ac:dyDescent="0.25">
      <c r="A89" s="75">
        <f t="shared" si="1"/>
        <v>6</v>
      </c>
      <c r="B89" s="75">
        <f t="shared" si="2"/>
        <v>6</v>
      </c>
      <c r="C89" s="76">
        <f>'Bid Form 1a'!E90</f>
        <v>0</v>
      </c>
      <c r="D89" s="59"/>
      <c r="E89" s="59"/>
      <c r="F89" s="59"/>
      <c r="G89" s="95"/>
      <c r="H89" s="59"/>
      <c r="I89" s="59"/>
      <c r="K89" s="81" t="e">
        <f t="shared" ref="K89:K143" si="3">((D89+E89+F89)*H313*I89)/C89</f>
        <v>#DIV/0!</v>
      </c>
    </row>
    <row r="90" spans="1:11" ht="13.5" customHeight="1" x14ac:dyDescent="0.25">
      <c r="A90" s="75">
        <f t="shared" si="1"/>
        <v>6</v>
      </c>
      <c r="B90" s="75">
        <f t="shared" si="2"/>
        <v>7</v>
      </c>
      <c r="C90" s="76">
        <f>'Bid Form 1a'!E91</f>
        <v>0</v>
      </c>
      <c r="D90" s="59"/>
      <c r="E90" s="59"/>
      <c r="F90" s="59"/>
      <c r="G90" s="95"/>
      <c r="H90" s="59"/>
      <c r="I90" s="59"/>
      <c r="K90" s="81" t="e">
        <f t="shared" si="3"/>
        <v>#DIV/0!</v>
      </c>
    </row>
    <row r="91" spans="1:11" ht="13.5" customHeight="1" x14ac:dyDescent="0.25">
      <c r="A91" s="75">
        <f t="shared" si="1"/>
        <v>6</v>
      </c>
      <c r="B91" s="75">
        <f t="shared" si="2"/>
        <v>8</v>
      </c>
      <c r="C91" s="76">
        <f>'Bid Form 1a'!E92</f>
        <v>0</v>
      </c>
      <c r="D91" s="59"/>
      <c r="E91" s="59"/>
      <c r="F91" s="59"/>
      <c r="G91" s="95"/>
      <c r="H91" s="59"/>
      <c r="I91" s="59"/>
      <c r="K91" s="81" t="e">
        <f t="shared" si="3"/>
        <v>#DIV/0!</v>
      </c>
    </row>
    <row r="92" spans="1:11" ht="13.5" customHeight="1" x14ac:dyDescent="0.25">
      <c r="A92" s="75">
        <f t="shared" si="1"/>
        <v>6</v>
      </c>
      <c r="B92" s="75">
        <f t="shared" si="2"/>
        <v>9</v>
      </c>
      <c r="C92" s="76">
        <f>'Bid Form 1a'!E93</f>
        <v>0</v>
      </c>
      <c r="D92" s="59"/>
      <c r="E92" s="59"/>
      <c r="F92" s="59"/>
      <c r="G92" s="95"/>
      <c r="H92" s="59"/>
      <c r="I92" s="59"/>
      <c r="K92" s="81" t="e">
        <f t="shared" si="3"/>
        <v>#DIV/0!</v>
      </c>
    </row>
    <row r="93" spans="1:11" ht="13.5" customHeight="1" x14ac:dyDescent="0.25">
      <c r="A93" s="75">
        <f t="shared" si="1"/>
        <v>6</v>
      </c>
      <c r="B93" s="75">
        <f t="shared" si="2"/>
        <v>10</v>
      </c>
      <c r="C93" s="76">
        <f>'Bid Form 1a'!E94</f>
        <v>0</v>
      </c>
      <c r="D93" s="59"/>
      <c r="E93" s="59"/>
      <c r="F93" s="59"/>
      <c r="G93" s="95"/>
      <c r="H93" s="59"/>
      <c r="I93" s="59"/>
      <c r="K93" s="81" t="e">
        <f t="shared" si="3"/>
        <v>#DIV/0!</v>
      </c>
    </row>
    <row r="94" spans="1:11" ht="13.5" customHeight="1" x14ac:dyDescent="0.25">
      <c r="A94" s="75">
        <f t="shared" si="1"/>
        <v>6</v>
      </c>
      <c r="B94" s="75">
        <f t="shared" si="2"/>
        <v>11</v>
      </c>
      <c r="C94" s="76">
        <f>'Bid Form 1a'!E95</f>
        <v>0</v>
      </c>
      <c r="D94" s="59"/>
      <c r="E94" s="59"/>
      <c r="F94" s="59"/>
      <c r="G94" s="95"/>
      <c r="H94" s="59"/>
      <c r="I94" s="59"/>
      <c r="K94" s="81" t="e">
        <f t="shared" si="3"/>
        <v>#DIV/0!</v>
      </c>
    </row>
    <row r="95" spans="1:11" ht="13.5" customHeight="1" x14ac:dyDescent="0.25">
      <c r="A95" s="75">
        <f t="shared" si="1"/>
        <v>6</v>
      </c>
      <c r="B95" s="75">
        <f t="shared" si="2"/>
        <v>12</v>
      </c>
      <c r="C95" s="76">
        <f>'Bid Form 1a'!E96</f>
        <v>0</v>
      </c>
      <c r="D95" s="59"/>
      <c r="E95" s="59"/>
      <c r="F95" s="59"/>
      <c r="G95" s="95"/>
      <c r="H95" s="59"/>
      <c r="I95" s="59"/>
      <c r="K95" s="81" t="e">
        <f t="shared" si="3"/>
        <v>#DIV/0!</v>
      </c>
    </row>
    <row r="96" spans="1:11" ht="13.5" customHeight="1" x14ac:dyDescent="0.25">
      <c r="A96" s="75">
        <f t="shared" si="1"/>
        <v>7</v>
      </c>
      <c r="B96" s="75">
        <f t="shared" si="2"/>
        <v>1</v>
      </c>
      <c r="C96" s="76">
        <f>'Bid Form 1a'!E97</f>
        <v>0</v>
      </c>
      <c r="D96" s="59"/>
      <c r="E96" s="59"/>
      <c r="F96" s="59"/>
      <c r="G96" s="95"/>
      <c r="H96" s="59"/>
      <c r="I96" s="59"/>
      <c r="K96" s="81" t="e">
        <f t="shared" si="3"/>
        <v>#DIV/0!</v>
      </c>
    </row>
    <row r="97" spans="1:11" ht="13.5" customHeight="1" x14ac:dyDescent="0.25">
      <c r="A97" s="75">
        <f t="shared" si="1"/>
        <v>7</v>
      </c>
      <c r="B97" s="75">
        <f t="shared" si="2"/>
        <v>2</v>
      </c>
      <c r="C97" s="76">
        <f>'Bid Form 1a'!E98</f>
        <v>0</v>
      </c>
      <c r="D97" s="59"/>
      <c r="E97" s="59"/>
      <c r="F97" s="59"/>
      <c r="G97" s="95"/>
      <c r="H97" s="59"/>
      <c r="I97" s="59"/>
      <c r="K97" s="81" t="e">
        <f t="shared" si="3"/>
        <v>#DIV/0!</v>
      </c>
    </row>
    <row r="98" spans="1:11" ht="13.5" customHeight="1" x14ac:dyDescent="0.25">
      <c r="A98" s="75">
        <f t="shared" si="1"/>
        <v>7</v>
      </c>
      <c r="B98" s="75">
        <f t="shared" si="2"/>
        <v>3</v>
      </c>
      <c r="C98" s="76">
        <f>'Bid Form 1a'!E99</f>
        <v>0</v>
      </c>
      <c r="D98" s="59"/>
      <c r="E98" s="59"/>
      <c r="F98" s="59"/>
      <c r="G98" s="95"/>
      <c r="H98" s="59"/>
      <c r="I98" s="59"/>
      <c r="K98" s="81" t="e">
        <f t="shared" si="3"/>
        <v>#DIV/0!</v>
      </c>
    </row>
    <row r="99" spans="1:11" ht="13.5" customHeight="1" x14ac:dyDescent="0.25">
      <c r="A99" s="75">
        <f t="shared" si="1"/>
        <v>7</v>
      </c>
      <c r="B99" s="75">
        <f t="shared" si="2"/>
        <v>4</v>
      </c>
      <c r="C99" s="76">
        <f>'Bid Form 1a'!E100</f>
        <v>0</v>
      </c>
      <c r="D99" s="59"/>
      <c r="E99" s="59"/>
      <c r="F99" s="59"/>
      <c r="G99" s="95"/>
      <c r="H99" s="59"/>
      <c r="I99" s="59"/>
      <c r="K99" s="81" t="e">
        <f t="shared" si="3"/>
        <v>#DIV/0!</v>
      </c>
    </row>
    <row r="100" spans="1:11" ht="13.5" customHeight="1" x14ac:dyDescent="0.25">
      <c r="A100" s="75">
        <f t="shared" si="1"/>
        <v>7</v>
      </c>
      <c r="B100" s="75">
        <f t="shared" si="2"/>
        <v>5</v>
      </c>
      <c r="C100" s="76">
        <f>'Bid Form 1a'!E101</f>
        <v>0</v>
      </c>
      <c r="D100" s="59"/>
      <c r="E100" s="59"/>
      <c r="F100" s="59"/>
      <c r="G100" s="95"/>
      <c r="H100" s="59"/>
      <c r="I100" s="59"/>
      <c r="K100" s="81" t="e">
        <f t="shared" si="3"/>
        <v>#DIV/0!</v>
      </c>
    </row>
    <row r="101" spans="1:11" ht="13.5" customHeight="1" x14ac:dyDescent="0.25">
      <c r="A101" s="75">
        <f t="shared" ref="A101:A143" si="4">A89+1</f>
        <v>7</v>
      </c>
      <c r="B101" s="75">
        <f t="shared" ref="B101:B143" si="5">B89</f>
        <v>6</v>
      </c>
      <c r="C101" s="76">
        <f>'Bid Form 1a'!E102</f>
        <v>0</v>
      </c>
      <c r="D101" s="59"/>
      <c r="E101" s="59"/>
      <c r="F101" s="59"/>
      <c r="G101" s="95"/>
      <c r="H101" s="59"/>
      <c r="I101" s="59"/>
      <c r="K101" s="81" t="e">
        <f t="shared" si="3"/>
        <v>#DIV/0!</v>
      </c>
    </row>
    <row r="102" spans="1:11" ht="13.5" customHeight="1" x14ac:dyDescent="0.25">
      <c r="A102" s="75">
        <f t="shared" si="4"/>
        <v>7</v>
      </c>
      <c r="B102" s="75">
        <f t="shared" si="5"/>
        <v>7</v>
      </c>
      <c r="C102" s="76">
        <f>'Bid Form 1a'!E103</f>
        <v>0</v>
      </c>
      <c r="D102" s="59"/>
      <c r="E102" s="59"/>
      <c r="F102" s="59"/>
      <c r="G102" s="95"/>
      <c r="H102" s="59"/>
      <c r="I102" s="59"/>
      <c r="K102" s="81" t="e">
        <f t="shared" si="3"/>
        <v>#DIV/0!</v>
      </c>
    </row>
    <row r="103" spans="1:11" ht="13.5" customHeight="1" x14ac:dyDescent="0.25">
      <c r="A103" s="75">
        <f t="shared" si="4"/>
        <v>7</v>
      </c>
      <c r="B103" s="75">
        <f t="shared" si="5"/>
        <v>8</v>
      </c>
      <c r="C103" s="76">
        <f>'Bid Form 1a'!E104</f>
        <v>0</v>
      </c>
      <c r="D103" s="59"/>
      <c r="E103" s="59"/>
      <c r="F103" s="59"/>
      <c r="G103" s="95"/>
      <c r="H103" s="59"/>
      <c r="I103" s="59"/>
      <c r="K103" s="81" t="e">
        <f t="shared" si="3"/>
        <v>#DIV/0!</v>
      </c>
    </row>
    <row r="104" spans="1:11" ht="13.5" customHeight="1" x14ac:dyDescent="0.25">
      <c r="A104" s="75">
        <f t="shared" si="4"/>
        <v>7</v>
      </c>
      <c r="B104" s="75">
        <f t="shared" si="5"/>
        <v>9</v>
      </c>
      <c r="C104" s="76">
        <f>'Bid Form 1a'!E105</f>
        <v>0</v>
      </c>
      <c r="D104" s="59"/>
      <c r="E104" s="59"/>
      <c r="F104" s="59"/>
      <c r="G104" s="95"/>
      <c r="H104" s="59"/>
      <c r="I104" s="59"/>
      <c r="K104" s="81" t="e">
        <f t="shared" si="3"/>
        <v>#DIV/0!</v>
      </c>
    </row>
    <row r="105" spans="1:11" ht="13.5" customHeight="1" x14ac:dyDescent="0.25">
      <c r="A105" s="75">
        <f t="shared" si="4"/>
        <v>7</v>
      </c>
      <c r="B105" s="75">
        <f t="shared" si="5"/>
        <v>10</v>
      </c>
      <c r="C105" s="76">
        <f>'Bid Form 1a'!E106</f>
        <v>0</v>
      </c>
      <c r="D105" s="59"/>
      <c r="E105" s="59"/>
      <c r="F105" s="59"/>
      <c r="G105" s="95"/>
      <c r="H105" s="59"/>
      <c r="I105" s="59"/>
      <c r="K105" s="81" t="e">
        <f t="shared" si="3"/>
        <v>#DIV/0!</v>
      </c>
    </row>
    <row r="106" spans="1:11" ht="13.5" customHeight="1" x14ac:dyDescent="0.25">
      <c r="A106" s="75">
        <f t="shared" si="4"/>
        <v>7</v>
      </c>
      <c r="B106" s="75">
        <f t="shared" si="5"/>
        <v>11</v>
      </c>
      <c r="C106" s="76">
        <f>'Bid Form 1a'!E107</f>
        <v>0</v>
      </c>
      <c r="D106" s="59"/>
      <c r="E106" s="59"/>
      <c r="F106" s="59"/>
      <c r="G106" s="95"/>
      <c r="H106" s="59"/>
      <c r="I106" s="59"/>
      <c r="K106" s="81" t="e">
        <f t="shared" si="3"/>
        <v>#DIV/0!</v>
      </c>
    </row>
    <row r="107" spans="1:11" ht="13.5" customHeight="1" x14ac:dyDescent="0.25">
      <c r="A107" s="75">
        <f t="shared" si="4"/>
        <v>7</v>
      </c>
      <c r="B107" s="75">
        <f t="shared" si="5"/>
        <v>12</v>
      </c>
      <c r="C107" s="76">
        <f>'Bid Form 1a'!E108</f>
        <v>0</v>
      </c>
      <c r="D107" s="59"/>
      <c r="E107" s="59"/>
      <c r="F107" s="59"/>
      <c r="G107" s="95"/>
      <c r="H107" s="59"/>
      <c r="I107" s="59"/>
      <c r="K107" s="81" t="e">
        <f t="shared" si="3"/>
        <v>#DIV/0!</v>
      </c>
    </row>
    <row r="108" spans="1:11" ht="13.5" customHeight="1" x14ac:dyDescent="0.25">
      <c r="A108" s="75">
        <f t="shared" si="4"/>
        <v>8</v>
      </c>
      <c r="B108" s="75">
        <f t="shared" si="5"/>
        <v>1</v>
      </c>
      <c r="C108" s="76">
        <f>'Bid Form 1a'!E109</f>
        <v>0</v>
      </c>
      <c r="D108" s="59"/>
      <c r="E108" s="59"/>
      <c r="F108" s="59"/>
      <c r="G108" s="95"/>
      <c r="H108" s="59"/>
      <c r="I108" s="59"/>
      <c r="K108" s="81" t="e">
        <f t="shared" si="3"/>
        <v>#DIV/0!</v>
      </c>
    </row>
    <row r="109" spans="1:11" ht="13.5" customHeight="1" x14ac:dyDescent="0.25">
      <c r="A109" s="75">
        <f t="shared" si="4"/>
        <v>8</v>
      </c>
      <c r="B109" s="75">
        <f t="shared" si="5"/>
        <v>2</v>
      </c>
      <c r="C109" s="76">
        <f>'Bid Form 1a'!E110</f>
        <v>0</v>
      </c>
      <c r="D109" s="59"/>
      <c r="E109" s="59"/>
      <c r="F109" s="59"/>
      <c r="G109" s="95"/>
      <c r="H109" s="59"/>
      <c r="I109" s="59"/>
      <c r="K109" s="81" t="e">
        <f t="shared" si="3"/>
        <v>#DIV/0!</v>
      </c>
    </row>
    <row r="110" spans="1:11" ht="13.5" customHeight="1" x14ac:dyDescent="0.25">
      <c r="A110" s="75">
        <f t="shared" si="4"/>
        <v>8</v>
      </c>
      <c r="B110" s="75">
        <f t="shared" si="5"/>
        <v>3</v>
      </c>
      <c r="C110" s="76">
        <f>'Bid Form 1a'!E111</f>
        <v>0</v>
      </c>
      <c r="D110" s="59"/>
      <c r="E110" s="59"/>
      <c r="F110" s="59"/>
      <c r="G110" s="95"/>
      <c r="H110" s="59"/>
      <c r="I110" s="59"/>
      <c r="K110" s="81" t="e">
        <f t="shared" si="3"/>
        <v>#DIV/0!</v>
      </c>
    </row>
    <row r="111" spans="1:11" ht="13.5" customHeight="1" x14ac:dyDescent="0.25">
      <c r="A111" s="75">
        <f t="shared" si="4"/>
        <v>8</v>
      </c>
      <c r="B111" s="75">
        <f t="shared" si="5"/>
        <v>4</v>
      </c>
      <c r="C111" s="76">
        <f>'Bid Form 1a'!E112</f>
        <v>0</v>
      </c>
      <c r="D111" s="59"/>
      <c r="E111" s="59"/>
      <c r="F111" s="59"/>
      <c r="G111" s="95"/>
      <c r="H111" s="59"/>
      <c r="I111" s="59"/>
      <c r="K111" s="81" t="e">
        <f t="shared" si="3"/>
        <v>#DIV/0!</v>
      </c>
    </row>
    <row r="112" spans="1:11" ht="13.5" customHeight="1" x14ac:dyDescent="0.25">
      <c r="A112" s="75">
        <f t="shared" si="4"/>
        <v>8</v>
      </c>
      <c r="B112" s="75">
        <f t="shared" si="5"/>
        <v>5</v>
      </c>
      <c r="C112" s="76">
        <f>'Bid Form 1a'!E113</f>
        <v>0</v>
      </c>
      <c r="D112" s="59"/>
      <c r="E112" s="59"/>
      <c r="F112" s="59"/>
      <c r="G112" s="95"/>
      <c r="H112" s="59"/>
      <c r="I112" s="59"/>
      <c r="K112" s="81" t="e">
        <f t="shared" si="3"/>
        <v>#DIV/0!</v>
      </c>
    </row>
    <row r="113" spans="1:11" ht="13.5" customHeight="1" x14ac:dyDescent="0.25">
      <c r="A113" s="75">
        <f t="shared" si="4"/>
        <v>8</v>
      </c>
      <c r="B113" s="75">
        <f t="shared" si="5"/>
        <v>6</v>
      </c>
      <c r="C113" s="76">
        <f>'Bid Form 1a'!E114</f>
        <v>0</v>
      </c>
      <c r="D113" s="59"/>
      <c r="E113" s="59"/>
      <c r="F113" s="59"/>
      <c r="G113" s="95"/>
      <c r="H113" s="59"/>
      <c r="I113" s="59"/>
      <c r="K113" s="81" t="e">
        <f t="shared" si="3"/>
        <v>#DIV/0!</v>
      </c>
    </row>
    <row r="114" spans="1:11" ht="13.5" customHeight="1" x14ac:dyDescent="0.25">
      <c r="A114" s="75">
        <f t="shared" si="4"/>
        <v>8</v>
      </c>
      <c r="B114" s="75">
        <f t="shared" si="5"/>
        <v>7</v>
      </c>
      <c r="C114" s="76">
        <f>'Bid Form 1a'!E115</f>
        <v>0</v>
      </c>
      <c r="D114" s="59"/>
      <c r="E114" s="59"/>
      <c r="F114" s="59"/>
      <c r="G114" s="95"/>
      <c r="H114" s="59"/>
      <c r="I114" s="59"/>
      <c r="K114" s="81" t="e">
        <f t="shared" si="3"/>
        <v>#DIV/0!</v>
      </c>
    </row>
    <row r="115" spans="1:11" ht="13.5" customHeight="1" x14ac:dyDescent="0.25">
      <c r="A115" s="75">
        <f t="shared" si="4"/>
        <v>8</v>
      </c>
      <c r="B115" s="75">
        <f t="shared" si="5"/>
        <v>8</v>
      </c>
      <c r="C115" s="76">
        <f>'Bid Form 1a'!E116</f>
        <v>0</v>
      </c>
      <c r="D115" s="59"/>
      <c r="E115" s="59"/>
      <c r="F115" s="59"/>
      <c r="G115" s="95"/>
      <c r="H115" s="59"/>
      <c r="I115" s="59"/>
      <c r="K115" s="81" t="e">
        <f t="shared" si="3"/>
        <v>#DIV/0!</v>
      </c>
    </row>
    <row r="116" spans="1:11" ht="13.5" customHeight="1" x14ac:dyDescent="0.25">
      <c r="A116" s="75">
        <f t="shared" si="4"/>
        <v>8</v>
      </c>
      <c r="B116" s="75">
        <f t="shared" si="5"/>
        <v>9</v>
      </c>
      <c r="C116" s="76">
        <f>'Bid Form 1a'!E117</f>
        <v>0</v>
      </c>
      <c r="D116" s="59"/>
      <c r="E116" s="59"/>
      <c r="F116" s="59"/>
      <c r="G116" s="95"/>
      <c r="H116" s="59"/>
      <c r="I116" s="59"/>
      <c r="K116" s="81" t="e">
        <f t="shared" si="3"/>
        <v>#DIV/0!</v>
      </c>
    </row>
    <row r="117" spans="1:11" ht="13.5" customHeight="1" x14ac:dyDescent="0.25">
      <c r="A117" s="75">
        <f t="shared" si="4"/>
        <v>8</v>
      </c>
      <c r="B117" s="75">
        <f t="shared" si="5"/>
        <v>10</v>
      </c>
      <c r="C117" s="76">
        <f>'Bid Form 1a'!E118</f>
        <v>0</v>
      </c>
      <c r="D117" s="59"/>
      <c r="E117" s="59"/>
      <c r="F117" s="59"/>
      <c r="G117" s="95"/>
      <c r="H117" s="59"/>
      <c r="I117" s="59"/>
      <c r="K117" s="81" t="e">
        <f t="shared" si="3"/>
        <v>#DIV/0!</v>
      </c>
    </row>
    <row r="118" spans="1:11" ht="13.5" customHeight="1" x14ac:dyDescent="0.25">
      <c r="A118" s="75">
        <f t="shared" si="4"/>
        <v>8</v>
      </c>
      <c r="B118" s="75">
        <f t="shared" si="5"/>
        <v>11</v>
      </c>
      <c r="C118" s="76">
        <f>'Bid Form 1a'!E119</f>
        <v>0</v>
      </c>
      <c r="D118" s="59"/>
      <c r="E118" s="59"/>
      <c r="F118" s="59"/>
      <c r="G118" s="95"/>
      <c r="H118" s="59"/>
      <c r="I118" s="59"/>
      <c r="K118" s="81" t="e">
        <f t="shared" si="3"/>
        <v>#DIV/0!</v>
      </c>
    </row>
    <row r="119" spans="1:11" ht="13.5" customHeight="1" x14ac:dyDescent="0.25">
      <c r="A119" s="75">
        <f t="shared" si="4"/>
        <v>8</v>
      </c>
      <c r="B119" s="75">
        <f t="shared" si="5"/>
        <v>12</v>
      </c>
      <c r="C119" s="76">
        <f>'Bid Form 1a'!E120</f>
        <v>0</v>
      </c>
      <c r="D119" s="59"/>
      <c r="E119" s="59"/>
      <c r="F119" s="59"/>
      <c r="G119" s="95"/>
      <c r="H119" s="59"/>
      <c r="I119" s="59"/>
      <c r="K119" s="81" t="e">
        <f t="shared" si="3"/>
        <v>#DIV/0!</v>
      </c>
    </row>
    <row r="120" spans="1:11" ht="13.5" customHeight="1" x14ac:dyDescent="0.25">
      <c r="A120" s="75">
        <f t="shared" si="4"/>
        <v>9</v>
      </c>
      <c r="B120" s="75">
        <f t="shared" si="5"/>
        <v>1</v>
      </c>
      <c r="C120" s="76">
        <f>'Bid Form 1a'!E121</f>
        <v>0</v>
      </c>
      <c r="D120" s="59"/>
      <c r="E120" s="59"/>
      <c r="F120" s="59"/>
      <c r="G120" s="95"/>
      <c r="H120" s="59"/>
      <c r="I120" s="59"/>
      <c r="K120" s="81" t="e">
        <f t="shared" si="3"/>
        <v>#DIV/0!</v>
      </c>
    </row>
    <row r="121" spans="1:11" ht="13.5" customHeight="1" x14ac:dyDescent="0.25">
      <c r="A121" s="75">
        <f t="shared" si="4"/>
        <v>9</v>
      </c>
      <c r="B121" s="75">
        <f t="shared" si="5"/>
        <v>2</v>
      </c>
      <c r="C121" s="76">
        <f>'Bid Form 1a'!E122</f>
        <v>0</v>
      </c>
      <c r="D121" s="59"/>
      <c r="E121" s="59"/>
      <c r="F121" s="59"/>
      <c r="G121" s="95"/>
      <c r="H121" s="59"/>
      <c r="I121" s="59"/>
      <c r="K121" s="81" t="e">
        <f t="shared" si="3"/>
        <v>#DIV/0!</v>
      </c>
    </row>
    <row r="122" spans="1:11" ht="13.5" customHeight="1" x14ac:dyDescent="0.25">
      <c r="A122" s="75">
        <f t="shared" si="4"/>
        <v>9</v>
      </c>
      <c r="B122" s="75">
        <f t="shared" si="5"/>
        <v>3</v>
      </c>
      <c r="C122" s="76">
        <f>'Bid Form 1a'!E123</f>
        <v>0</v>
      </c>
      <c r="D122" s="59"/>
      <c r="E122" s="59"/>
      <c r="F122" s="59"/>
      <c r="G122" s="95"/>
      <c r="H122" s="59"/>
      <c r="I122" s="59"/>
      <c r="K122" s="81" t="e">
        <f t="shared" si="3"/>
        <v>#DIV/0!</v>
      </c>
    </row>
    <row r="123" spans="1:11" ht="13.5" customHeight="1" x14ac:dyDescent="0.25">
      <c r="A123" s="75">
        <f t="shared" si="4"/>
        <v>9</v>
      </c>
      <c r="B123" s="75">
        <f t="shared" si="5"/>
        <v>4</v>
      </c>
      <c r="C123" s="76">
        <f>'Bid Form 1a'!E124</f>
        <v>0</v>
      </c>
      <c r="D123" s="59"/>
      <c r="E123" s="59"/>
      <c r="F123" s="59"/>
      <c r="G123" s="95"/>
      <c r="H123" s="59"/>
      <c r="I123" s="59"/>
      <c r="K123" s="81" t="e">
        <f t="shared" si="3"/>
        <v>#DIV/0!</v>
      </c>
    </row>
    <row r="124" spans="1:11" ht="13.5" customHeight="1" x14ac:dyDescent="0.25">
      <c r="A124" s="75">
        <f t="shared" si="4"/>
        <v>9</v>
      </c>
      <c r="B124" s="75">
        <f t="shared" si="5"/>
        <v>5</v>
      </c>
      <c r="C124" s="76">
        <f>'Bid Form 1a'!E125</f>
        <v>0</v>
      </c>
      <c r="D124" s="59"/>
      <c r="E124" s="59"/>
      <c r="F124" s="59"/>
      <c r="G124" s="95"/>
      <c r="H124" s="59"/>
      <c r="I124" s="59"/>
      <c r="K124" s="81" t="e">
        <f t="shared" si="3"/>
        <v>#DIV/0!</v>
      </c>
    </row>
    <row r="125" spans="1:11" ht="13.5" customHeight="1" x14ac:dyDescent="0.25">
      <c r="A125" s="75">
        <f t="shared" si="4"/>
        <v>9</v>
      </c>
      <c r="B125" s="75">
        <f t="shared" si="5"/>
        <v>6</v>
      </c>
      <c r="C125" s="76">
        <f>'Bid Form 1a'!E126</f>
        <v>0</v>
      </c>
      <c r="D125" s="59"/>
      <c r="E125" s="59"/>
      <c r="F125" s="59"/>
      <c r="G125" s="95"/>
      <c r="H125" s="59"/>
      <c r="I125" s="59"/>
      <c r="K125" s="81" t="e">
        <f t="shared" si="3"/>
        <v>#DIV/0!</v>
      </c>
    </row>
    <row r="126" spans="1:11" ht="13.5" customHeight="1" x14ac:dyDescent="0.25">
      <c r="A126" s="75">
        <f t="shared" si="4"/>
        <v>9</v>
      </c>
      <c r="B126" s="75">
        <f t="shared" si="5"/>
        <v>7</v>
      </c>
      <c r="C126" s="76">
        <f>'Bid Form 1a'!E127</f>
        <v>0</v>
      </c>
      <c r="D126" s="59"/>
      <c r="E126" s="59"/>
      <c r="F126" s="59"/>
      <c r="G126" s="95"/>
      <c r="H126" s="59"/>
      <c r="I126" s="59"/>
      <c r="K126" s="81" t="e">
        <f t="shared" si="3"/>
        <v>#DIV/0!</v>
      </c>
    </row>
    <row r="127" spans="1:11" ht="13.5" customHeight="1" x14ac:dyDescent="0.25">
      <c r="A127" s="75">
        <f t="shared" si="4"/>
        <v>9</v>
      </c>
      <c r="B127" s="75">
        <f t="shared" si="5"/>
        <v>8</v>
      </c>
      <c r="C127" s="76">
        <f>'Bid Form 1a'!E128</f>
        <v>0</v>
      </c>
      <c r="D127" s="59"/>
      <c r="E127" s="59"/>
      <c r="F127" s="59"/>
      <c r="G127" s="95"/>
      <c r="H127" s="59"/>
      <c r="I127" s="59"/>
      <c r="K127" s="81" t="e">
        <f t="shared" si="3"/>
        <v>#DIV/0!</v>
      </c>
    </row>
    <row r="128" spans="1:11" ht="13.5" customHeight="1" x14ac:dyDescent="0.25">
      <c r="A128" s="75">
        <f t="shared" si="4"/>
        <v>9</v>
      </c>
      <c r="B128" s="75">
        <f t="shared" si="5"/>
        <v>9</v>
      </c>
      <c r="C128" s="76">
        <f>'Bid Form 1a'!E129</f>
        <v>0</v>
      </c>
      <c r="D128" s="59"/>
      <c r="E128" s="59"/>
      <c r="F128" s="59"/>
      <c r="G128" s="95"/>
      <c r="H128" s="59"/>
      <c r="I128" s="59"/>
      <c r="K128" s="81" t="e">
        <f t="shared" si="3"/>
        <v>#DIV/0!</v>
      </c>
    </row>
    <row r="129" spans="1:11" ht="13.5" customHeight="1" x14ac:dyDescent="0.25">
      <c r="A129" s="75">
        <f t="shared" si="4"/>
        <v>9</v>
      </c>
      <c r="B129" s="75">
        <f t="shared" si="5"/>
        <v>10</v>
      </c>
      <c r="C129" s="76">
        <f>'Bid Form 1a'!E130</f>
        <v>0</v>
      </c>
      <c r="D129" s="59"/>
      <c r="E129" s="59"/>
      <c r="F129" s="59"/>
      <c r="G129" s="95"/>
      <c r="H129" s="59"/>
      <c r="I129" s="59"/>
      <c r="K129" s="81" t="e">
        <f t="shared" si="3"/>
        <v>#DIV/0!</v>
      </c>
    </row>
    <row r="130" spans="1:11" ht="13.5" customHeight="1" x14ac:dyDescent="0.25">
      <c r="A130" s="75">
        <f t="shared" si="4"/>
        <v>9</v>
      </c>
      <c r="B130" s="75">
        <f t="shared" si="5"/>
        <v>11</v>
      </c>
      <c r="C130" s="76">
        <f>'Bid Form 1a'!E131</f>
        <v>0</v>
      </c>
      <c r="D130" s="59"/>
      <c r="E130" s="59"/>
      <c r="F130" s="59"/>
      <c r="G130" s="95"/>
      <c r="H130" s="59"/>
      <c r="I130" s="59"/>
      <c r="K130" s="81" t="e">
        <f t="shared" si="3"/>
        <v>#DIV/0!</v>
      </c>
    </row>
    <row r="131" spans="1:11" ht="13.5" customHeight="1" x14ac:dyDescent="0.25">
      <c r="A131" s="75">
        <f t="shared" si="4"/>
        <v>9</v>
      </c>
      <c r="B131" s="75">
        <f t="shared" si="5"/>
        <v>12</v>
      </c>
      <c r="C131" s="76">
        <f>'Bid Form 1a'!E132</f>
        <v>0</v>
      </c>
      <c r="D131" s="59"/>
      <c r="E131" s="59"/>
      <c r="F131" s="59"/>
      <c r="G131" s="95"/>
      <c r="H131" s="59"/>
      <c r="I131" s="59"/>
      <c r="K131" s="81" t="e">
        <f t="shared" si="3"/>
        <v>#DIV/0!</v>
      </c>
    </row>
    <row r="132" spans="1:11" ht="13.5" customHeight="1" x14ac:dyDescent="0.25">
      <c r="A132" s="75">
        <f t="shared" si="4"/>
        <v>10</v>
      </c>
      <c r="B132" s="75">
        <f t="shared" si="5"/>
        <v>1</v>
      </c>
      <c r="C132" s="76">
        <f>'Bid Form 1a'!E133</f>
        <v>0</v>
      </c>
      <c r="D132" s="59"/>
      <c r="E132" s="59"/>
      <c r="F132" s="59"/>
      <c r="G132" s="95"/>
      <c r="H132" s="59"/>
      <c r="I132" s="59"/>
      <c r="K132" s="81" t="e">
        <f t="shared" si="3"/>
        <v>#DIV/0!</v>
      </c>
    </row>
    <row r="133" spans="1:11" ht="13.5" customHeight="1" x14ac:dyDescent="0.25">
      <c r="A133" s="75">
        <f t="shared" si="4"/>
        <v>10</v>
      </c>
      <c r="B133" s="75">
        <f t="shared" si="5"/>
        <v>2</v>
      </c>
      <c r="C133" s="76">
        <f>'Bid Form 1a'!E134</f>
        <v>0</v>
      </c>
      <c r="D133" s="59"/>
      <c r="E133" s="59"/>
      <c r="F133" s="59"/>
      <c r="G133" s="95"/>
      <c r="H133" s="59"/>
      <c r="I133" s="59"/>
      <c r="K133" s="81" t="e">
        <f t="shared" si="3"/>
        <v>#DIV/0!</v>
      </c>
    </row>
    <row r="134" spans="1:11" ht="13.5" customHeight="1" x14ac:dyDescent="0.25">
      <c r="A134" s="75">
        <f t="shared" si="4"/>
        <v>10</v>
      </c>
      <c r="B134" s="75">
        <f t="shared" si="5"/>
        <v>3</v>
      </c>
      <c r="C134" s="76">
        <f>'Bid Form 1a'!E135</f>
        <v>0</v>
      </c>
      <c r="D134" s="59"/>
      <c r="E134" s="59"/>
      <c r="F134" s="59"/>
      <c r="G134" s="95"/>
      <c r="H134" s="59"/>
      <c r="I134" s="59"/>
      <c r="K134" s="81" t="e">
        <f t="shared" si="3"/>
        <v>#DIV/0!</v>
      </c>
    </row>
    <row r="135" spans="1:11" ht="13.5" customHeight="1" x14ac:dyDescent="0.25">
      <c r="A135" s="75">
        <f t="shared" si="4"/>
        <v>10</v>
      </c>
      <c r="B135" s="75">
        <f t="shared" si="5"/>
        <v>4</v>
      </c>
      <c r="C135" s="76">
        <f>'Bid Form 1a'!E136</f>
        <v>0</v>
      </c>
      <c r="D135" s="59"/>
      <c r="E135" s="59"/>
      <c r="F135" s="59"/>
      <c r="G135" s="95"/>
      <c r="H135" s="59"/>
      <c r="I135" s="59"/>
      <c r="K135" s="81" t="e">
        <f t="shared" si="3"/>
        <v>#DIV/0!</v>
      </c>
    </row>
    <row r="136" spans="1:11" ht="13.5" customHeight="1" x14ac:dyDescent="0.25">
      <c r="A136" s="75">
        <f t="shared" si="4"/>
        <v>10</v>
      </c>
      <c r="B136" s="75">
        <f t="shared" si="5"/>
        <v>5</v>
      </c>
      <c r="C136" s="76">
        <f>'Bid Form 1a'!E137</f>
        <v>0</v>
      </c>
      <c r="D136" s="59"/>
      <c r="E136" s="59"/>
      <c r="F136" s="59"/>
      <c r="G136" s="95"/>
      <c r="H136" s="59"/>
      <c r="I136" s="59"/>
      <c r="K136" s="81" t="e">
        <f t="shared" si="3"/>
        <v>#DIV/0!</v>
      </c>
    </row>
    <row r="137" spans="1:11" ht="13.5" customHeight="1" x14ac:dyDescent="0.25">
      <c r="A137" s="75">
        <f t="shared" si="4"/>
        <v>10</v>
      </c>
      <c r="B137" s="75">
        <f t="shared" si="5"/>
        <v>6</v>
      </c>
      <c r="C137" s="76">
        <f>'Bid Form 1a'!E138</f>
        <v>0</v>
      </c>
      <c r="D137" s="59"/>
      <c r="E137" s="59"/>
      <c r="F137" s="59"/>
      <c r="G137" s="95"/>
      <c r="H137" s="59"/>
      <c r="I137" s="59"/>
      <c r="K137" s="81" t="e">
        <f t="shared" si="3"/>
        <v>#DIV/0!</v>
      </c>
    </row>
    <row r="138" spans="1:11" ht="13.5" customHeight="1" x14ac:dyDescent="0.25">
      <c r="A138" s="75">
        <f t="shared" si="4"/>
        <v>10</v>
      </c>
      <c r="B138" s="75">
        <f t="shared" si="5"/>
        <v>7</v>
      </c>
      <c r="C138" s="76">
        <f>'Bid Form 1a'!E139</f>
        <v>0</v>
      </c>
      <c r="D138" s="59"/>
      <c r="E138" s="59"/>
      <c r="F138" s="59"/>
      <c r="G138" s="95"/>
      <c r="H138" s="59"/>
      <c r="I138" s="59"/>
      <c r="K138" s="81" t="e">
        <f t="shared" si="3"/>
        <v>#DIV/0!</v>
      </c>
    </row>
    <row r="139" spans="1:11" ht="13.5" customHeight="1" x14ac:dyDescent="0.25">
      <c r="A139" s="75">
        <f t="shared" si="4"/>
        <v>10</v>
      </c>
      <c r="B139" s="75">
        <f t="shared" si="5"/>
        <v>8</v>
      </c>
      <c r="C139" s="76">
        <f>'Bid Form 1a'!E140</f>
        <v>0</v>
      </c>
      <c r="D139" s="59"/>
      <c r="E139" s="59"/>
      <c r="F139" s="59"/>
      <c r="G139" s="95"/>
      <c r="H139" s="59"/>
      <c r="I139" s="59"/>
      <c r="K139" s="81" t="e">
        <f t="shared" si="3"/>
        <v>#DIV/0!</v>
      </c>
    </row>
    <row r="140" spans="1:11" ht="13.5" customHeight="1" x14ac:dyDescent="0.25">
      <c r="A140" s="75">
        <f t="shared" si="4"/>
        <v>10</v>
      </c>
      <c r="B140" s="75">
        <f t="shared" si="5"/>
        <v>9</v>
      </c>
      <c r="C140" s="76">
        <f>'Bid Form 1a'!E141</f>
        <v>0</v>
      </c>
      <c r="D140" s="59"/>
      <c r="E140" s="59"/>
      <c r="F140" s="59"/>
      <c r="G140" s="95"/>
      <c r="H140" s="59"/>
      <c r="I140" s="59"/>
      <c r="K140" s="81" t="e">
        <f t="shared" si="3"/>
        <v>#DIV/0!</v>
      </c>
    </row>
    <row r="141" spans="1:11" ht="13.5" customHeight="1" x14ac:dyDescent="0.25">
      <c r="A141" s="75">
        <f t="shared" si="4"/>
        <v>10</v>
      </c>
      <c r="B141" s="75">
        <f t="shared" si="5"/>
        <v>10</v>
      </c>
      <c r="C141" s="76">
        <f>'Bid Form 1a'!E142</f>
        <v>0</v>
      </c>
      <c r="D141" s="59"/>
      <c r="E141" s="59"/>
      <c r="F141" s="59"/>
      <c r="G141" s="95"/>
      <c r="H141" s="59"/>
      <c r="I141" s="59"/>
      <c r="K141" s="81" t="e">
        <f t="shared" si="3"/>
        <v>#DIV/0!</v>
      </c>
    </row>
    <row r="142" spans="1:11" ht="13.5" customHeight="1" x14ac:dyDescent="0.25">
      <c r="A142" s="75">
        <f t="shared" si="4"/>
        <v>10</v>
      </c>
      <c r="B142" s="75">
        <f t="shared" si="5"/>
        <v>11</v>
      </c>
      <c r="C142" s="76">
        <f>'Bid Form 1a'!E143</f>
        <v>0</v>
      </c>
      <c r="D142" s="59"/>
      <c r="E142" s="59"/>
      <c r="F142" s="59"/>
      <c r="G142" s="95"/>
      <c r="H142" s="59"/>
      <c r="I142" s="59"/>
      <c r="K142" s="81" t="e">
        <f t="shared" si="3"/>
        <v>#DIV/0!</v>
      </c>
    </row>
    <row r="143" spans="1:11" ht="13.5" customHeight="1" x14ac:dyDescent="0.25">
      <c r="A143" s="75">
        <f t="shared" si="4"/>
        <v>10</v>
      </c>
      <c r="B143" s="75">
        <f t="shared" si="5"/>
        <v>12</v>
      </c>
      <c r="C143" s="76">
        <f>'Bid Form 1a'!E144</f>
        <v>0</v>
      </c>
      <c r="D143" s="59"/>
      <c r="E143" s="59"/>
      <c r="F143" s="59"/>
      <c r="G143" s="95"/>
      <c r="H143" s="59"/>
      <c r="I143" s="59"/>
      <c r="K143" s="81" t="e">
        <f t="shared" si="3"/>
        <v>#DIV/0!</v>
      </c>
    </row>
    <row r="144" spans="1:11" x14ac:dyDescent="0.25">
      <c r="A144" s="41"/>
    </row>
    <row r="145" spans="1:7" s="41" customFormat="1" x14ac:dyDescent="0.25">
      <c r="G145" s="1"/>
    </row>
    <row r="146" spans="1:7" s="41" customFormat="1" x14ac:dyDescent="0.25">
      <c r="A146" s="126" t="s">
        <v>107</v>
      </c>
      <c r="G146" s="1"/>
    </row>
    <row r="147" spans="1:7" s="41" customFormat="1" x14ac:dyDescent="0.25">
      <c r="A147" s="126"/>
      <c r="G147" s="1"/>
    </row>
    <row r="148" spans="1:7" s="41" customFormat="1" ht="13" thickBot="1" x14ac:dyDescent="0.3">
      <c r="A148" s="127"/>
      <c r="B148" s="128"/>
      <c r="C148" s="128"/>
      <c r="G148" s="1"/>
    </row>
    <row r="149" spans="1:7" s="41" customFormat="1" x14ac:dyDescent="0.25">
      <c r="A149" s="126" t="s">
        <v>108</v>
      </c>
      <c r="G149" s="1"/>
    </row>
    <row r="150" spans="1:7" s="41" customFormat="1" x14ac:dyDescent="0.25">
      <c r="A150" s="126"/>
      <c r="G150" s="1"/>
    </row>
    <row r="151" spans="1:7" s="41" customFormat="1" x14ac:dyDescent="0.25">
      <c r="A151" s="126"/>
      <c r="G151" s="1"/>
    </row>
    <row r="152" spans="1:7" s="41" customFormat="1" x14ac:dyDescent="0.25">
      <c r="A152" s="126"/>
      <c r="G152" s="1"/>
    </row>
    <row r="153" spans="1:7" s="41" customFormat="1" x14ac:dyDescent="0.25">
      <c r="A153" s="126" t="s">
        <v>109</v>
      </c>
      <c r="G153" s="1"/>
    </row>
    <row r="154" spans="1:7" s="41" customFormat="1" x14ac:dyDescent="0.25">
      <c r="G154" s="1"/>
    </row>
    <row r="155" spans="1:7" s="41" customFormat="1" x14ac:dyDescent="0.25">
      <c r="G155" s="1"/>
    </row>
    <row r="156" spans="1:7" s="41" customFormat="1" x14ac:dyDescent="0.25">
      <c r="G156" s="1"/>
    </row>
    <row r="157" spans="1:7" s="41" customFormat="1" x14ac:dyDescent="0.25">
      <c r="G157" s="1"/>
    </row>
    <row r="158" spans="1:7" s="41" customFormat="1" x14ac:dyDescent="0.25">
      <c r="G158" s="1"/>
    </row>
    <row r="159" spans="1:7" s="41" customFormat="1" x14ac:dyDescent="0.25">
      <c r="G159" s="1"/>
    </row>
    <row r="160" spans="1:7" s="41" customFormat="1" x14ac:dyDescent="0.25">
      <c r="G160" s="1"/>
    </row>
    <row r="161" spans="7:7" s="41" customFormat="1" x14ac:dyDescent="0.25">
      <c r="G161" s="1"/>
    </row>
    <row r="162" spans="7:7" s="41" customFormat="1" x14ac:dyDescent="0.25">
      <c r="G162" s="1"/>
    </row>
    <row r="163" spans="7:7" s="41" customFormat="1" x14ac:dyDescent="0.25">
      <c r="G163" s="1"/>
    </row>
    <row r="164" spans="7:7" s="41" customFormat="1" x14ac:dyDescent="0.25">
      <c r="G164" s="1"/>
    </row>
    <row r="165" spans="7:7" s="41" customFormat="1" x14ac:dyDescent="0.25">
      <c r="G165" s="1"/>
    </row>
    <row r="166" spans="7:7" s="41" customFormat="1" x14ac:dyDescent="0.25">
      <c r="G166" s="1"/>
    </row>
    <row r="167" spans="7:7" s="41" customFormat="1" x14ac:dyDescent="0.25">
      <c r="G167" s="1"/>
    </row>
    <row r="168" spans="7:7" s="41" customFormat="1" x14ac:dyDescent="0.25">
      <c r="G168" s="1"/>
    </row>
    <row r="169" spans="7:7" s="41" customFormat="1" x14ac:dyDescent="0.25">
      <c r="G169" s="1"/>
    </row>
    <row r="170" spans="7:7" s="41" customFormat="1" x14ac:dyDescent="0.25">
      <c r="G170" s="1"/>
    </row>
    <row r="171" spans="7:7" s="41" customFormat="1" x14ac:dyDescent="0.25">
      <c r="G171" s="1"/>
    </row>
    <row r="172" spans="7:7" s="41" customFormat="1" x14ac:dyDescent="0.25">
      <c r="G172" s="1"/>
    </row>
    <row r="173" spans="7:7" s="41" customFormat="1" x14ac:dyDescent="0.25">
      <c r="G173" s="1"/>
    </row>
    <row r="174" spans="7:7" s="41" customFormat="1" x14ac:dyDescent="0.25">
      <c r="G174" s="1"/>
    </row>
    <row r="175" spans="7:7" s="41" customFormat="1" x14ac:dyDescent="0.25">
      <c r="G175" s="1"/>
    </row>
    <row r="176" spans="7:7" s="41" customFormat="1" x14ac:dyDescent="0.25">
      <c r="G176" s="1"/>
    </row>
    <row r="177" spans="7:7" s="41" customFormat="1" x14ac:dyDescent="0.25">
      <c r="G177" s="1"/>
    </row>
    <row r="178" spans="7:7" s="41" customFormat="1" x14ac:dyDescent="0.25">
      <c r="G178" s="1"/>
    </row>
    <row r="179" spans="7:7" s="41" customFormat="1" x14ac:dyDescent="0.25">
      <c r="G179" s="1"/>
    </row>
    <row r="180" spans="7:7" s="41" customFormat="1" x14ac:dyDescent="0.25">
      <c r="G180" s="1"/>
    </row>
    <row r="181" spans="7:7" s="41" customFormat="1" x14ac:dyDescent="0.25">
      <c r="G181" s="1"/>
    </row>
    <row r="182" spans="7:7" s="41" customFormat="1" x14ac:dyDescent="0.25">
      <c r="G182" s="1"/>
    </row>
    <row r="183" spans="7:7" s="41" customFormat="1" x14ac:dyDescent="0.25">
      <c r="G183" s="1"/>
    </row>
    <row r="184" spans="7:7" s="41" customFormat="1" x14ac:dyDescent="0.25">
      <c r="G184" s="1"/>
    </row>
    <row r="185" spans="7:7" s="41" customFormat="1" x14ac:dyDescent="0.25">
      <c r="G185" s="1"/>
    </row>
    <row r="186" spans="7:7" s="41" customFormat="1" x14ac:dyDescent="0.25">
      <c r="G186" s="1"/>
    </row>
    <row r="187" spans="7:7" s="41" customFormat="1" x14ac:dyDescent="0.25">
      <c r="G187" s="1"/>
    </row>
    <row r="188" spans="7:7" s="41" customFormat="1" x14ac:dyDescent="0.25">
      <c r="G188" s="1"/>
    </row>
    <row r="189" spans="7:7" s="41" customFormat="1" x14ac:dyDescent="0.25">
      <c r="G189" s="1"/>
    </row>
    <row r="190" spans="7:7" s="41" customFormat="1" x14ac:dyDescent="0.25">
      <c r="G190" s="1"/>
    </row>
    <row r="191" spans="7:7" s="41" customFormat="1" x14ac:dyDescent="0.25">
      <c r="G191" s="1"/>
    </row>
    <row r="192" spans="7:7" s="41" customFormat="1" x14ac:dyDescent="0.25">
      <c r="G192" s="1"/>
    </row>
    <row r="193" spans="7:7" s="41" customFormat="1" x14ac:dyDescent="0.25">
      <c r="G193" s="1"/>
    </row>
    <row r="194" spans="7:7" s="41" customFormat="1" x14ac:dyDescent="0.25">
      <c r="G194" s="1"/>
    </row>
    <row r="195" spans="7:7" s="41" customFormat="1" x14ac:dyDescent="0.25">
      <c r="G195" s="1"/>
    </row>
    <row r="196" spans="7:7" s="41" customFormat="1" x14ac:dyDescent="0.25">
      <c r="G196" s="1"/>
    </row>
    <row r="197" spans="7:7" s="41" customFormat="1" x14ac:dyDescent="0.25">
      <c r="G197" s="1"/>
    </row>
    <row r="198" spans="7:7" s="41" customFormat="1" x14ac:dyDescent="0.25">
      <c r="G198" s="1"/>
    </row>
    <row r="199" spans="7:7" s="41" customFormat="1" x14ac:dyDescent="0.25">
      <c r="G199" s="1"/>
    </row>
    <row r="200" spans="7:7" s="41" customFormat="1" x14ac:dyDescent="0.25">
      <c r="G200" s="1"/>
    </row>
    <row r="201" spans="7:7" s="41" customFormat="1" x14ac:dyDescent="0.25">
      <c r="G201" s="1"/>
    </row>
    <row r="202" spans="7:7" s="41" customFormat="1" x14ac:dyDescent="0.25">
      <c r="G202" s="1"/>
    </row>
    <row r="203" spans="7:7" s="41" customFormat="1" x14ac:dyDescent="0.25">
      <c r="G203" s="1"/>
    </row>
    <row r="204" spans="7:7" s="41" customFormat="1" x14ac:dyDescent="0.25">
      <c r="G204" s="1"/>
    </row>
    <row r="205" spans="7:7" s="41" customFormat="1" x14ac:dyDescent="0.25">
      <c r="G205" s="1"/>
    </row>
    <row r="206" spans="7:7" s="41" customFormat="1" x14ac:dyDescent="0.25">
      <c r="G206" s="1"/>
    </row>
    <row r="207" spans="7:7" s="41" customFormat="1" x14ac:dyDescent="0.25">
      <c r="G207" s="1"/>
    </row>
    <row r="208" spans="7:7" s="41" customFormat="1" x14ac:dyDescent="0.25">
      <c r="G208" s="1"/>
    </row>
    <row r="209" spans="7:7" s="41" customFormat="1" x14ac:dyDescent="0.25">
      <c r="G209" s="1"/>
    </row>
    <row r="210" spans="7:7" s="41" customFormat="1" x14ac:dyDescent="0.25">
      <c r="G210" s="1"/>
    </row>
    <row r="211" spans="7:7" s="41" customFormat="1" x14ac:dyDescent="0.25">
      <c r="G211" s="1"/>
    </row>
    <row r="212" spans="7:7" s="41" customFormat="1" x14ac:dyDescent="0.25">
      <c r="G212" s="1"/>
    </row>
    <row r="213" spans="7:7" s="41" customFormat="1" x14ac:dyDescent="0.25">
      <c r="G213" s="1"/>
    </row>
    <row r="214" spans="7:7" s="41" customFormat="1" x14ac:dyDescent="0.25">
      <c r="G214" s="1"/>
    </row>
    <row r="215" spans="7:7" s="41" customFormat="1" x14ac:dyDescent="0.25">
      <c r="G215" s="1"/>
    </row>
    <row r="216" spans="7:7" s="41" customFormat="1" x14ac:dyDescent="0.25">
      <c r="G216" s="1"/>
    </row>
    <row r="217" spans="7:7" s="41" customFormat="1" x14ac:dyDescent="0.25">
      <c r="G217" s="1"/>
    </row>
    <row r="218" spans="7:7" s="41" customFormat="1" x14ac:dyDescent="0.25">
      <c r="G218" s="1"/>
    </row>
    <row r="219" spans="7:7" s="41" customFormat="1" x14ac:dyDescent="0.25">
      <c r="G219" s="1"/>
    </row>
    <row r="220" spans="7:7" s="41" customFormat="1" x14ac:dyDescent="0.25">
      <c r="G220" s="1"/>
    </row>
    <row r="221" spans="7:7" s="41" customFormat="1" x14ac:dyDescent="0.25">
      <c r="G221" s="1"/>
    </row>
    <row r="222" spans="7:7" s="41" customFormat="1" x14ac:dyDescent="0.25">
      <c r="G222" s="1"/>
    </row>
    <row r="223" spans="7:7" s="41" customFormat="1" x14ac:dyDescent="0.25">
      <c r="G223" s="1"/>
    </row>
    <row r="224" spans="7:7" s="41" customFormat="1" x14ac:dyDescent="0.25">
      <c r="G224" s="1"/>
    </row>
    <row r="225" spans="7:7" s="41" customFormat="1" x14ac:dyDescent="0.25">
      <c r="G225" s="1"/>
    </row>
    <row r="226" spans="7:7" s="41" customFormat="1" x14ac:dyDescent="0.25">
      <c r="G226" s="1"/>
    </row>
    <row r="227" spans="7:7" s="41" customFormat="1" x14ac:dyDescent="0.25">
      <c r="G227" s="1"/>
    </row>
    <row r="228" spans="7:7" s="41" customFormat="1" x14ac:dyDescent="0.25">
      <c r="G228" s="1"/>
    </row>
    <row r="229" spans="7:7" s="41" customFormat="1" x14ac:dyDescent="0.25">
      <c r="G229" s="1"/>
    </row>
    <row r="230" spans="7:7" s="41" customFormat="1" x14ac:dyDescent="0.25">
      <c r="G230" s="1"/>
    </row>
    <row r="231" spans="7:7" s="41" customFormat="1" x14ac:dyDescent="0.25">
      <c r="G231" s="1"/>
    </row>
    <row r="232" spans="7:7" s="41" customFormat="1" x14ac:dyDescent="0.25">
      <c r="G232" s="1"/>
    </row>
    <row r="233" spans="7:7" s="41" customFormat="1" x14ac:dyDescent="0.25">
      <c r="G233" s="1"/>
    </row>
    <row r="234" spans="7:7" s="41" customFormat="1" x14ac:dyDescent="0.25">
      <c r="G234" s="1"/>
    </row>
    <row r="235" spans="7:7" s="41" customFormat="1" x14ac:dyDescent="0.25">
      <c r="G235" s="1"/>
    </row>
    <row r="236" spans="7:7" s="41" customFormat="1" x14ac:dyDescent="0.25">
      <c r="G236" s="1"/>
    </row>
    <row r="237" spans="7:7" s="41" customFormat="1" x14ac:dyDescent="0.25">
      <c r="G237" s="1"/>
    </row>
    <row r="238" spans="7:7" s="41" customFormat="1" x14ac:dyDescent="0.25">
      <c r="G238" s="1"/>
    </row>
    <row r="239" spans="7:7" s="41" customFormat="1" x14ac:dyDescent="0.25">
      <c r="G239" s="1"/>
    </row>
    <row r="240" spans="7:7" s="41" customFormat="1" x14ac:dyDescent="0.25">
      <c r="G240" s="1"/>
    </row>
    <row r="241" spans="7:7" s="41" customFormat="1" x14ac:dyDescent="0.25">
      <c r="G241" s="1"/>
    </row>
    <row r="242" spans="7:7" s="41" customFormat="1" x14ac:dyDescent="0.25">
      <c r="G242" s="1"/>
    </row>
    <row r="243" spans="7:7" s="41" customFormat="1" x14ac:dyDescent="0.25">
      <c r="G243" s="1"/>
    </row>
    <row r="244" spans="7:7" s="41" customFormat="1" x14ac:dyDescent="0.25">
      <c r="G244" s="1"/>
    </row>
    <row r="245" spans="7:7" s="41" customFormat="1" x14ac:dyDescent="0.25">
      <c r="G245" s="1"/>
    </row>
    <row r="246" spans="7:7" s="41" customFormat="1" x14ac:dyDescent="0.25">
      <c r="G246" s="1"/>
    </row>
    <row r="247" spans="7:7" s="41" customFormat="1" x14ac:dyDescent="0.25">
      <c r="G247" s="1"/>
    </row>
    <row r="248" spans="7:7" s="41" customFormat="1" x14ac:dyDescent="0.25">
      <c r="G248" s="1"/>
    </row>
    <row r="249" spans="7:7" s="41" customFormat="1" x14ac:dyDescent="0.25">
      <c r="G249" s="1"/>
    </row>
    <row r="250" spans="7:7" s="41" customFormat="1" x14ac:dyDescent="0.25">
      <c r="G250" s="1"/>
    </row>
    <row r="251" spans="7:7" s="41" customFormat="1" x14ac:dyDescent="0.25">
      <c r="G251" s="1"/>
    </row>
    <row r="252" spans="7:7" s="41" customFormat="1" x14ac:dyDescent="0.25">
      <c r="G252" s="1"/>
    </row>
    <row r="253" spans="7:7" s="41" customFormat="1" x14ac:dyDescent="0.25">
      <c r="G253" s="1"/>
    </row>
    <row r="254" spans="7:7" s="41" customFormat="1" x14ac:dyDescent="0.25">
      <c r="G254" s="1"/>
    </row>
    <row r="255" spans="7:7" s="41" customFormat="1" x14ac:dyDescent="0.25">
      <c r="G255" s="1"/>
    </row>
    <row r="256" spans="7:7" s="41" customFormat="1" x14ac:dyDescent="0.25">
      <c r="G256" s="1"/>
    </row>
    <row r="257" spans="7:7" s="41" customFormat="1" x14ac:dyDescent="0.25">
      <c r="G257" s="1"/>
    </row>
    <row r="258" spans="7:7" s="41" customFormat="1" x14ac:dyDescent="0.25">
      <c r="G258" s="1"/>
    </row>
    <row r="259" spans="7:7" s="41" customFormat="1" x14ac:dyDescent="0.25">
      <c r="G259" s="1"/>
    </row>
    <row r="260" spans="7:7" s="41" customFormat="1" x14ac:dyDescent="0.25">
      <c r="G260" s="1"/>
    </row>
    <row r="261" spans="7:7" s="41" customFormat="1" x14ac:dyDescent="0.25">
      <c r="G261" s="1"/>
    </row>
    <row r="262" spans="7:7" s="41" customFormat="1" x14ac:dyDescent="0.25">
      <c r="G262" s="1"/>
    </row>
    <row r="263" spans="7:7" s="41" customFormat="1" x14ac:dyDescent="0.25">
      <c r="G263" s="1"/>
    </row>
    <row r="264" spans="7:7" s="41" customFormat="1" x14ac:dyDescent="0.25">
      <c r="G264" s="1"/>
    </row>
    <row r="265" spans="7:7" s="41" customFormat="1" x14ac:dyDescent="0.25">
      <c r="G265" s="1"/>
    </row>
    <row r="266" spans="7:7" s="41" customFormat="1" x14ac:dyDescent="0.25">
      <c r="G266" s="1"/>
    </row>
    <row r="267" spans="7:7" s="41" customFormat="1" x14ac:dyDescent="0.25">
      <c r="G267" s="1"/>
    </row>
    <row r="268" spans="7:7" s="41" customFormat="1" x14ac:dyDescent="0.25">
      <c r="G268" s="1"/>
    </row>
    <row r="269" spans="7:7" s="41" customFormat="1" x14ac:dyDescent="0.25">
      <c r="G269" s="1"/>
    </row>
    <row r="270" spans="7:7" s="41" customFormat="1" x14ac:dyDescent="0.25">
      <c r="G270" s="1"/>
    </row>
    <row r="271" spans="7:7" s="41" customFormat="1" x14ac:dyDescent="0.25">
      <c r="G271" s="1"/>
    </row>
    <row r="272" spans="7:7" s="41" customFormat="1" x14ac:dyDescent="0.25">
      <c r="G272" s="1"/>
    </row>
    <row r="273" spans="7:7" s="41" customFormat="1" x14ac:dyDescent="0.25">
      <c r="G273" s="1"/>
    </row>
    <row r="274" spans="7:7" s="41" customFormat="1" x14ac:dyDescent="0.25">
      <c r="G274" s="1"/>
    </row>
    <row r="275" spans="7:7" s="41" customFormat="1" x14ac:dyDescent="0.25">
      <c r="G275" s="1"/>
    </row>
    <row r="276" spans="7:7" s="41" customFormat="1" x14ac:dyDescent="0.25">
      <c r="G276" s="1"/>
    </row>
    <row r="277" spans="7:7" s="41" customFormat="1" x14ac:dyDescent="0.25">
      <c r="G277" s="1"/>
    </row>
    <row r="278" spans="7:7" s="41" customFormat="1" x14ac:dyDescent="0.25">
      <c r="G278" s="1"/>
    </row>
    <row r="279" spans="7:7" s="41" customFormat="1" x14ac:dyDescent="0.25">
      <c r="G279" s="1"/>
    </row>
    <row r="280" spans="7:7" s="41" customFormat="1" x14ac:dyDescent="0.25">
      <c r="G280" s="1"/>
    </row>
    <row r="281" spans="7:7" s="41" customFormat="1" x14ac:dyDescent="0.25">
      <c r="G281" s="1"/>
    </row>
  </sheetData>
  <sheetProtection algorithmName="SHA-512" hashValue="Jlfc8mlK7Wkj5ZZlYWT7pz6lr9Qfw/XKv09a5/Uwte1C7K41L23WfnRZFzJZjUPnWOi9D1LWJC1pwZXFPE/ZpQ==" saltValue="rR7qzK7lRINMTpoBRL7j9A==" spinCount="100000" sheet="1" objects="1" scenarios="1"/>
  <mergeCells count="16">
    <mergeCell ref="E12:H12"/>
    <mergeCell ref="A8:D8"/>
    <mergeCell ref="E8:H8"/>
    <mergeCell ref="E9:H9"/>
    <mergeCell ref="E10:H10"/>
    <mergeCell ref="E11:H11"/>
    <mergeCell ref="A18:D18"/>
    <mergeCell ref="E18:H18"/>
    <mergeCell ref="A22:A23"/>
    <mergeCell ref="B22:B23"/>
    <mergeCell ref="E13:H13"/>
    <mergeCell ref="E14:H14"/>
    <mergeCell ref="A15:D15"/>
    <mergeCell ref="E15:H15"/>
    <mergeCell ref="A17:D17"/>
    <mergeCell ref="E17:H17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3"/>
  <sheetViews>
    <sheetView tabSelected="1" workbookViewId="0">
      <selection activeCell="A148" sqref="A148:B148"/>
    </sheetView>
  </sheetViews>
  <sheetFormatPr defaultRowHeight="12.5" x14ac:dyDescent="0.25"/>
  <cols>
    <col min="1" max="1" width="15.7265625" style="38" customWidth="1"/>
    <col min="2" max="2" width="15.81640625" style="41" customWidth="1"/>
    <col min="3" max="3" width="12.81640625" style="38" customWidth="1"/>
    <col min="4" max="4" width="11.1796875" style="38" customWidth="1"/>
    <col min="5" max="5" width="10.90625" style="38" customWidth="1"/>
    <col min="6" max="6" width="4.1796875" style="38" customWidth="1"/>
    <col min="7" max="7" width="11.81640625" style="38" customWidth="1"/>
    <col min="8" max="8" width="14.81640625" style="38" customWidth="1"/>
    <col min="9" max="9" width="14.6328125" style="38" customWidth="1"/>
    <col min="10" max="16384" width="8.7265625" style="38"/>
  </cols>
  <sheetData>
    <row r="1" spans="1:11" ht="13" x14ac:dyDescent="0.3">
      <c r="A1" s="40" t="s">
        <v>76</v>
      </c>
      <c r="C1" s="41"/>
      <c r="D1" s="41"/>
    </row>
    <row r="2" spans="1:11" x14ac:dyDescent="0.25">
      <c r="A2" s="42" t="s">
        <v>77</v>
      </c>
      <c r="C2" s="41"/>
      <c r="D2" s="41"/>
    </row>
    <row r="3" spans="1:11" x14ac:dyDescent="0.25">
      <c r="A3" s="42" t="s">
        <v>78</v>
      </c>
      <c r="C3" s="41"/>
      <c r="D3" s="41"/>
    </row>
    <row r="4" spans="1:11" x14ac:dyDescent="0.25">
      <c r="A4" s="42" t="s">
        <v>79</v>
      </c>
      <c r="C4" s="41"/>
      <c r="D4" s="41"/>
    </row>
    <row r="5" spans="1:11" x14ac:dyDescent="0.25">
      <c r="A5" s="42"/>
      <c r="C5" s="41"/>
      <c r="D5" s="41"/>
    </row>
    <row r="6" spans="1:11" ht="18" x14ac:dyDescent="0.4">
      <c r="A6" s="43" t="s">
        <v>80</v>
      </c>
      <c r="C6" s="41"/>
      <c r="D6" s="41"/>
    </row>
    <row r="7" spans="1:11" ht="15.5" x14ac:dyDescent="0.25">
      <c r="A7" s="44"/>
      <c r="B7" s="45"/>
      <c r="C7" s="45"/>
      <c r="D7" s="45"/>
    </row>
    <row r="8" spans="1:11" ht="15.5" x14ac:dyDescent="0.35">
      <c r="A8" s="120" t="s">
        <v>52</v>
      </c>
      <c r="B8" s="121"/>
      <c r="C8" s="121"/>
      <c r="D8" s="122"/>
      <c r="E8" s="117" t="s">
        <v>82</v>
      </c>
      <c r="F8" s="117"/>
      <c r="G8" s="117"/>
      <c r="H8" s="117"/>
      <c r="J8" s="49"/>
      <c r="K8" s="50" t="s">
        <v>53</v>
      </c>
    </row>
    <row r="9" spans="1:11" ht="15.5" x14ac:dyDescent="0.35">
      <c r="A9" s="120" t="s">
        <v>58</v>
      </c>
      <c r="B9" s="121"/>
      <c r="C9" s="121"/>
      <c r="D9" s="122"/>
      <c r="E9" s="117" t="s">
        <v>83</v>
      </c>
      <c r="F9" s="117"/>
      <c r="G9" s="117"/>
      <c r="H9" s="117"/>
      <c r="J9" s="45"/>
      <c r="K9" s="50"/>
    </row>
    <row r="10" spans="1:11" ht="15.5" x14ac:dyDescent="0.35">
      <c r="A10" s="120" t="s">
        <v>55</v>
      </c>
      <c r="B10" s="121"/>
      <c r="C10" s="121"/>
      <c r="D10" s="122"/>
      <c r="E10" s="117" t="s">
        <v>84</v>
      </c>
      <c r="F10" s="117"/>
      <c r="G10" s="117"/>
      <c r="H10" s="117"/>
      <c r="J10" s="51"/>
      <c r="K10" s="50" t="s">
        <v>54</v>
      </c>
    </row>
    <row r="11" spans="1:11" s="41" customFormat="1" ht="15.5" x14ac:dyDescent="0.35">
      <c r="A11" s="120" t="s">
        <v>69</v>
      </c>
      <c r="B11" s="121"/>
      <c r="C11" s="121"/>
      <c r="D11" s="122"/>
      <c r="E11" s="117" t="s">
        <v>85</v>
      </c>
      <c r="F11" s="117"/>
      <c r="G11" s="117"/>
      <c r="H11" s="117"/>
      <c r="J11" s="45"/>
      <c r="K11" s="50"/>
    </row>
    <row r="12" spans="1:11" s="41" customFormat="1" ht="15.5" x14ac:dyDescent="0.35">
      <c r="A12" s="120" t="s">
        <v>70</v>
      </c>
      <c r="B12" s="121"/>
      <c r="C12" s="121"/>
      <c r="D12" s="122"/>
      <c r="E12" s="117" t="s">
        <v>86</v>
      </c>
      <c r="F12" s="117"/>
      <c r="G12" s="117"/>
      <c r="H12" s="117"/>
      <c r="J12" s="52"/>
      <c r="K12" s="50" t="s">
        <v>56</v>
      </c>
    </row>
    <row r="13" spans="1:11" s="41" customFormat="1" ht="15.5" x14ac:dyDescent="0.35">
      <c r="A13" s="120" t="s">
        <v>71</v>
      </c>
      <c r="B13" s="121"/>
      <c r="C13" s="121"/>
      <c r="D13" s="122"/>
      <c r="E13" s="117" t="s">
        <v>87</v>
      </c>
      <c r="F13" s="117"/>
      <c r="G13" s="117"/>
      <c r="H13" s="117"/>
    </row>
    <row r="14" spans="1:11" s="41" customFormat="1" ht="15.5" x14ac:dyDescent="0.35">
      <c r="A14" s="120" t="s">
        <v>72</v>
      </c>
      <c r="B14" s="121"/>
      <c r="C14" s="121"/>
      <c r="D14" s="122"/>
      <c r="E14" s="117" t="s">
        <v>88</v>
      </c>
      <c r="F14" s="117"/>
      <c r="G14" s="117"/>
      <c r="H14" s="117"/>
    </row>
    <row r="15" spans="1:11" s="41" customFormat="1" ht="15.5" x14ac:dyDescent="0.35">
      <c r="A15" s="120" t="s">
        <v>57</v>
      </c>
      <c r="B15" s="121"/>
      <c r="C15" s="121"/>
      <c r="D15" s="122"/>
      <c r="E15" s="117" t="s">
        <v>81</v>
      </c>
      <c r="F15" s="117"/>
      <c r="G15" s="117"/>
      <c r="H15" s="117"/>
    </row>
    <row r="16" spans="1:11" s="53" customFormat="1" x14ac:dyDescent="0.25"/>
    <row r="17" spans="1:9" ht="15.5" x14ac:dyDescent="0.25">
      <c r="A17" s="42" t="s">
        <v>61</v>
      </c>
      <c r="C17" s="45"/>
      <c r="D17" s="45"/>
    </row>
    <row r="18" spans="1:9" ht="15.5" customHeight="1" x14ac:dyDescent="0.25">
      <c r="A18" s="125"/>
      <c r="B18" s="125"/>
      <c r="C18" s="125"/>
      <c r="D18" s="125"/>
      <c r="E18" s="125"/>
    </row>
    <row r="19" spans="1:9" ht="15.5" customHeight="1" thickBot="1" x14ac:dyDescent="0.3">
      <c r="A19" s="125"/>
      <c r="B19" s="125"/>
      <c r="C19" s="125"/>
      <c r="D19" s="125"/>
      <c r="E19" s="125"/>
    </row>
    <row r="20" spans="1:9" ht="15.5" customHeight="1" thickBot="1" x14ac:dyDescent="0.3">
      <c r="A20" s="125"/>
      <c r="B20" s="125"/>
      <c r="C20" s="125"/>
      <c r="D20" s="125"/>
      <c r="E20" s="125"/>
      <c r="H20" s="64" t="s">
        <v>90</v>
      </c>
      <c r="I20" s="82">
        <f>SUM(I23:I142)/SUM(G23:G142)</f>
        <v>0</v>
      </c>
    </row>
    <row r="21" spans="1:9" ht="15.5" x14ac:dyDescent="0.25">
      <c r="C21" s="45"/>
      <c r="D21" s="45"/>
    </row>
    <row r="22" spans="1:9" ht="52" customHeight="1" x14ac:dyDescent="0.25">
      <c r="A22" s="61" t="s">
        <v>29</v>
      </c>
      <c r="B22" s="61" t="s">
        <v>28</v>
      </c>
      <c r="C22" s="57" t="s">
        <v>62</v>
      </c>
      <c r="D22" s="57" t="s">
        <v>60</v>
      </c>
      <c r="E22" s="62" t="s">
        <v>63</v>
      </c>
      <c r="F22" s="53"/>
      <c r="G22" s="83" t="s">
        <v>51</v>
      </c>
      <c r="H22" s="83" t="s">
        <v>59</v>
      </c>
      <c r="I22" s="83" t="s">
        <v>68</v>
      </c>
    </row>
    <row r="23" spans="1:9" x14ac:dyDescent="0.25">
      <c r="A23" s="74">
        <v>1</v>
      </c>
      <c r="B23" s="75">
        <v>1</v>
      </c>
      <c r="C23" s="77" t="e">
        <f>'Bid Form 1a'!M25</f>
        <v>#DIV/0!</v>
      </c>
      <c r="D23" s="59"/>
      <c r="E23" s="59"/>
      <c r="G23" s="79">
        <f>'Bid Form 1a'!N25</f>
        <v>7200000</v>
      </c>
      <c r="H23" s="80">
        <f>E23*G23</f>
        <v>0</v>
      </c>
      <c r="I23" s="39">
        <f>H23/((1+'Bid Form 1a'!$F$18))^A23</f>
        <v>0</v>
      </c>
    </row>
    <row r="24" spans="1:9" x14ac:dyDescent="0.25">
      <c r="A24" s="74">
        <v>1</v>
      </c>
      <c r="B24" s="75">
        <v>2</v>
      </c>
      <c r="C24" s="77" t="e">
        <f>'Bid Form 1a'!M26</f>
        <v>#DIV/0!</v>
      </c>
      <c r="D24" s="59"/>
      <c r="E24" s="59"/>
      <c r="G24" s="79">
        <f>'Bid Form 1a'!N26</f>
        <v>7440000</v>
      </c>
      <c r="H24" s="80">
        <f t="shared" ref="H24:H87" si="0">E24*G24</f>
        <v>0</v>
      </c>
      <c r="I24" s="39">
        <f>H24/((1+'Bid Form 1a'!$F$18))^A24</f>
        <v>0</v>
      </c>
    </row>
    <row r="25" spans="1:9" x14ac:dyDescent="0.25">
      <c r="A25" s="74">
        <v>1</v>
      </c>
      <c r="B25" s="75">
        <v>3</v>
      </c>
      <c r="C25" s="77" t="e">
        <f>'Bid Form 1a'!M27</f>
        <v>#DIV/0!</v>
      </c>
      <c r="D25" s="59"/>
      <c r="E25" s="59"/>
      <c r="G25" s="79">
        <f>'Bid Form 1a'!N27</f>
        <v>7200000</v>
      </c>
      <c r="H25" s="80">
        <f t="shared" si="0"/>
        <v>0</v>
      </c>
      <c r="I25" s="39">
        <f>H25/((1+'Bid Form 1a'!$F$18))^A25</f>
        <v>0</v>
      </c>
    </row>
    <row r="26" spans="1:9" x14ac:dyDescent="0.25">
      <c r="A26" s="74">
        <v>1</v>
      </c>
      <c r="B26" s="75">
        <v>4</v>
      </c>
      <c r="C26" s="77" t="e">
        <f>'Bid Form 1a'!M28</f>
        <v>#DIV/0!</v>
      </c>
      <c r="D26" s="59"/>
      <c r="E26" s="59"/>
      <c r="G26" s="79">
        <f>'Bid Form 1a'!N28</f>
        <v>7440000</v>
      </c>
      <c r="H26" s="80">
        <f t="shared" si="0"/>
        <v>0</v>
      </c>
      <c r="I26" s="39">
        <f>H26/((1+'Bid Form 1a'!$F$18))^A26</f>
        <v>0</v>
      </c>
    </row>
    <row r="27" spans="1:9" x14ac:dyDescent="0.25">
      <c r="A27" s="74">
        <v>1</v>
      </c>
      <c r="B27" s="75">
        <v>5</v>
      </c>
      <c r="C27" s="77" t="e">
        <f>'Bid Form 1a'!M29</f>
        <v>#DIV/0!</v>
      </c>
      <c r="D27" s="59"/>
      <c r="E27" s="59"/>
      <c r="G27" s="79">
        <f>'Bid Form 1a'!N29</f>
        <v>7200000</v>
      </c>
      <c r="H27" s="80">
        <f t="shared" si="0"/>
        <v>0</v>
      </c>
      <c r="I27" s="39">
        <f>H27/((1+'Bid Form 1a'!$F$18))^A27</f>
        <v>0</v>
      </c>
    </row>
    <row r="28" spans="1:9" x14ac:dyDescent="0.25">
      <c r="A28" s="74">
        <v>1</v>
      </c>
      <c r="B28" s="75">
        <v>6</v>
      </c>
      <c r="C28" s="77" t="e">
        <f>'Bid Form 1a'!M30</f>
        <v>#DIV/0!</v>
      </c>
      <c r="D28" s="59"/>
      <c r="E28" s="59"/>
      <c r="G28" s="79">
        <f>'Bid Form 1a'!N30</f>
        <v>7440000</v>
      </c>
      <c r="H28" s="80">
        <f t="shared" si="0"/>
        <v>0</v>
      </c>
      <c r="I28" s="39">
        <f>H28/((1+'Bid Form 1a'!$F$18))^A28</f>
        <v>0</v>
      </c>
    </row>
    <row r="29" spans="1:9" x14ac:dyDescent="0.25">
      <c r="A29" s="74">
        <v>1</v>
      </c>
      <c r="B29" s="75">
        <v>7</v>
      </c>
      <c r="C29" s="77" t="e">
        <f>'Bid Form 1a'!M31</f>
        <v>#DIV/0!</v>
      </c>
      <c r="D29" s="59"/>
      <c r="E29" s="59"/>
      <c r="G29" s="79">
        <f>'Bid Form 1a'!N31</f>
        <v>7440000</v>
      </c>
      <c r="H29" s="80">
        <f t="shared" si="0"/>
        <v>0</v>
      </c>
      <c r="I29" s="39">
        <f>H29/((1+'Bid Form 1a'!$F$18))^A29</f>
        <v>0</v>
      </c>
    </row>
    <row r="30" spans="1:9" x14ac:dyDescent="0.25">
      <c r="A30" s="74">
        <v>1</v>
      </c>
      <c r="B30" s="75">
        <v>8</v>
      </c>
      <c r="C30" s="77" t="e">
        <f>'Bid Form 1a'!M32</f>
        <v>#DIV/0!</v>
      </c>
      <c r="D30" s="59"/>
      <c r="E30" s="59"/>
      <c r="G30" s="79">
        <f>'Bid Form 1a'!N32</f>
        <v>7200000</v>
      </c>
      <c r="H30" s="80">
        <f t="shared" si="0"/>
        <v>0</v>
      </c>
      <c r="I30" s="39">
        <f>H30/((1+'Bid Form 1a'!$F$18))^A30</f>
        <v>0</v>
      </c>
    </row>
    <row r="31" spans="1:9" x14ac:dyDescent="0.25">
      <c r="A31" s="74">
        <v>1</v>
      </c>
      <c r="B31" s="75">
        <v>9</v>
      </c>
      <c r="C31" s="77" t="e">
        <f>'Bid Form 1a'!M33</f>
        <v>#DIV/0!</v>
      </c>
      <c r="D31" s="59"/>
      <c r="E31" s="59"/>
      <c r="G31" s="79">
        <f>'Bid Form 1a'!N33</f>
        <v>7440000</v>
      </c>
      <c r="H31" s="80">
        <f t="shared" si="0"/>
        <v>0</v>
      </c>
      <c r="I31" s="39">
        <f>H31/((1+'Bid Form 1a'!$F$18))^A31</f>
        <v>0</v>
      </c>
    </row>
    <row r="32" spans="1:9" x14ac:dyDescent="0.25">
      <c r="A32" s="74">
        <v>1</v>
      </c>
      <c r="B32" s="75">
        <v>10</v>
      </c>
      <c r="C32" s="77" t="e">
        <f>'Bid Form 1a'!M34</f>
        <v>#DIV/0!</v>
      </c>
      <c r="D32" s="59"/>
      <c r="E32" s="59"/>
      <c r="G32" s="79">
        <f>'Bid Form 1a'!N34</f>
        <v>7200000</v>
      </c>
      <c r="H32" s="80">
        <f t="shared" si="0"/>
        <v>0</v>
      </c>
      <c r="I32" s="39">
        <f>H32/((1+'Bid Form 1a'!$F$18))^A32</f>
        <v>0</v>
      </c>
    </row>
    <row r="33" spans="1:9" x14ac:dyDescent="0.25">
      <c r="A33" s="74">
        <v>1</v>
      </c>
      <c r="B33" s="75">
        <v>11</v>
      </c>
      <c r="C33" s="77" t="e">
        <f>'Bid Form 1a'!M35</f>
        <v>#DIV/0!</v>
      </c>
      <c r="D33" s="59"/>
      <c r="E33" s="59"/>
      <c r="G33" s="79">
        <f>'Bid Form 1a'!N35</f>
        <v>7440000</v>
      </c>
      <c r="H33" s="80">
        <f t="shared" si="0"/>
        <v>0</v>
      </c>
      <c r="I33" s="39">
        <f>H33/((1+'Bid Form 1a'!$F$18))^A33</f>
        <v>0</v>
      </c>
    </row>
    <row r="34" spans="1:9" x14ac:dyDescent="0.25">
      <c r="A34" s="74">
        <v>1</v>
      </c>
      <c r="B34" s="75">
        <v>12</v>
      </c>
      <c r="C34" s="77" t="e">
        <f>'Bid Form 1a'!M36</f>
        <v>#DIV/0!</v>
      </c>
      <c r="D34" s="59"/>
      <c r="E34" s="59"/>
      <c r="G34" s="79">
        <f>'Bid Form 1a'!N36</f>
        <v>7440000</v>
      </c>
      <c r="H34" s="80">
        <f t="shared" si="0"/>
        <v>0</v>
      </c>
      <c r="I34" s="39">
        <f>H34/((1+'Bid Form 1a'!$F$18))^A34</f>
        <v>0</v>
      </c>
    </row>
    <row r="35" spans="1:9" x14ac:dyDescent="0.25">
      <c r="A35" s="75">
        <f>A23+1</f>
        <v>2</v>
      </c>
      <c r="B35" s="75">
        <f>B23</f>
        <v>1</v>
      </c>
      <c r="C35" s="77" t="e">
        <f>'Bid Form 1a'!M37</f>
        <v>#DIV/0!</v>
      </c>
      <c r="D35" s="59"/>
      <c r="E35" s="59"/>
      <c r="G35" s="79">
        <f>'Bid Form 1a'!N37</f>
        <v>6960000</v>
      </c>
      <c r="H35" s="80">
        <f t="shared" si="0"/>
        <v>0</v>
      </c>
      <c r="I35" s="39">
        <f>H35/((1+'Bid Form 1a'!$F$18))^A35</f>
        <v>0</v>
      </c>
    </row>
    <row r="36" spans="1:9" x14ac:dyDescent="0.25">
      <c r="A36" s="75">
        <f t="shared" ref="A36:A99" si="1">A24+1</f>
        <v>2</v>
      </c>
      <c r="B36" s="75">
        <f t="shared" ref="B36:B99" si="2">B24</f>
        <v>2</v>
      </c>
      <c r="C36" s="77" t="e">
        <f>'Bid Form 1a'!M38</f>
        <v>#DIV/0!</v>
      </c>
      <c r="D36" s="59"/>
      <c r="E36" s="59"/>
      <c r="G36" s="79">
        <f>'Bid Form 1a'!N38</f>
        <v>7440000</v>
      </c>
      <c r="H36" s="80">
        <f t="shared" si="0"/>
        <v>0</v>
      </c>
      <c r="I36" s="39">
        <f>H36/((1+'Bid Form 1a'!$F$18))^A36</f>
        <v>0</v>
      </c>
    </row>
    <row r="37" spans="1:9" x14ac:dyDescent="0.25">
      <c r="A37" s="75">
        <f t="shared" si="1"/>
        <v>2</v>
      </c>
      <c r="B37" s="75">
        <f t="shared" si="2"/>
        <v>3</v>
      </c>
      <c r="C37" s="77" t="e">
        <f>'Bid Form 1a'!M39</f>
        <v>#DIV/0!</v>
      </c>
      <c r="D37" s="59"/>
      <c r="E37" s="59"/>
      <c r="G37" s="79">
        <f>'Bid Form 1a'!N39</f>
        <v>7200000</v>
      </c>
      <c r="H37" s="80">
        <f t="shared" si="0"/>
        <v>0</v>
      </c>
      <c r="I37" s="39">
        <f>H37/((1+'Bid Form 1a'!$F$18))^A37</f>
        <v>0</v>
      </c>
    </row>
    <row r="38" spans="1:9" x14ac:dyDescent="0.25">
      <c r="A38" s="75">
        <f t="shared" si="1"/>
        <v>2</v>
      </c>
      <c r="B38" s="75">
        <f t="shared" si="2"/>
        <v>4</v>
      </c>
      <c r="C38" s="77" t="e">
        <f>'Bid Form 1a'!M40</f>
        <v>#DIV/0!</v>
      </c>
      <c r="D38" s="59"/>
      <c r="E38" s="59"/>
      <c r="G38" s="79">
        <f>'Bid Form 1a'!N40</f>
        <v>7440000</v>
      </c>
      <c r="H38" s="80">
        <f t="shared" si="0"/>
        <v>0</v>
      </c>
      <c r="I38" s="39">
        <f>H38/((1+'Bid Form 1a'!$F$18))^A38</f>
        <v>0</v>
      </c>
    </row>
    <row r="39" spans="1:9" x14ac:dyDescent="0.25">
      <c r="A39" s="75">
        <f t="shared" si="1"/>
        <v>2</v>
      </c>
      <c r="B39" s="75">
        <f t="shared" si="2"/>
        <v>5</v>
      </c>
      <c r="C39" s="77" t="e">
        <f>'Bid Form 1a'!M41</f>
        <v>#DIV/0!</v>
      </c>
      <c r="D39" s="59"/>
      <c r="E39" s="59"/>
      <c r="G39" s="79">
        <f>'Bid Form 1a'!N41</f>
        <v>7200000</v>
      </c>
      <c r="H39" s="80">
        <f t="shared" si="0"/>
        <v>0</v>
      </c>
      <c r="I39" s="39">
        <f>H39/((1+'Bid Form 1a'!$F$18))^A39</f>
        <v>0</v>
      </c>
    </row>
    <row r="40" spans="1:9" x14ac:dyDescent="0.25">
      <c r="A40" s="75">
        <f t="shared" si="1"/>
        <v>2</v>
      </c>
      <c r="B40" s="75">
        <f t="shared" si="2"/>
        <v>6</v>
      </c>
      <c r="C40" s="77" t="e">
        <f>'Bid Form 1a'!M42</f>
        <v>#DIV/0!</v>
      </c>
      <c r="D40" s="59"/>
      <c r="E40" s="59"/>
      <c r="G40" s="79">
        <f>'Bid Form 1a'!N42</f>
        <v>7440000</v>
      </c>
      <c r="H40" s="80">
        <f t="shared" si="0"/>
        <v>0</v>
      </c>
      <c r="I40" s="39">
        <f>H40/((1+'Bid Form 1a'!$F$18))^A40</f>
        <v>0</v>
      </c>
    </row>
    <row r="41" spans="1:9" x14ac:dyDescent="0.25">
      <c r="A41" s="75">
        <f t="shared" si="1"/>
        <v>2</v>
      </c>
      <c r="B41" s="75">
        <f t="shared" si="2"/>
        <v>7</v>
      </c>
      <c r="C41" s="77" t="e">
        <f>'Bid Form 1a'!M43</f>
        <v>#DIV/0!</v>
      </c>
      <c r="D41" s="59"/>
      <c r="E41" s="59"/>
      <c r="G41" s="79">
        <f>'Bid Form 1a'!N43</f>
        <v>7440000</v>
      </c>
      <c r="H41" s="80">
        <f t="shared" si="0"/>
        <v>0</v>
      </c>
      <c r="I41" s="39">
        <f>H41/((1+'Bid Form 1a'!$F$18))^A41</f>
        <v>0</v>
      </c>
    </row>
    <row r="42" spans="1:9" x14ac:dyDescent="0.25">
      <c r="A42" s="75">
        <f t="shared" si="1"/>
        <v>2</v>
      </c>
      <c r="B42" s="75">
        <f t="shared" si="2"/>
        <v>8</v>
      </c>
      <c r="C42" s="77" t="e">
        <f>'Bid Form 1a'!M44</f>
        <v>#DIV/0!</v>
      </c>
      <c r="D42" s="59"/>
      <c r="E42" s="59"/>
      <c r="G42" s="79">
        <f>'Bid Form 1a'!N44</f>
        <v>7200000</v>
      </c>
      <c r="H42" s="80">
        <f t="shared" si="0"/>
        <v>0</v>
      </c>
      <c r="I42" s="39">
        <f>H42/((1+'Bid Form 1a'!$F$18))^A42</f>
        <v>0</v>
      </c>
    </row>
    <row r="43" spans="1:9" x14ac:dyDescent="0.25">
      <c r="A43" s="75">
        <f t="shared" si="1"/>
        <v>2</v>
      </c>
      <c r="B43" s="75">
        <f t="shared" si="2"/>
        <v>9</v>
      </c>
      <c r="C43" s="77" t="e">
        <f>'Bid Form 1a'!M45</f>
        <v>#DIV/0!</v>
      </c>
      <c r="D43" s="59"/>
      <c r="E43" s="59"/>
      <c r="G43" s="79">
        <f>'Bid Form 1a'!N45</f>
        <v>7440000</v>
      </c>
      <c r="H43" s="80">
        <f t="shared" si="0"/>
        <v>0</v>
      </c>
      <c r="I43" s="39">
        <f>H43/((1+'Bid Form 1a'!$F$18))^A43</f>
        <v>0</v>
      </c>
    </row>
    <row r="44" spans="1:9" x14ac:dyDescent="0.25">
      <c r="A44" s="75">
        <f t="shared" si="1"/>
        <v>2</v>
      </c>
      <c r="B44" s="75">
        <f t="shared" si="2"/>
        <v>10</v>
      </c>
      <c r="C44" s="77" t="e">
        <f>'Bid Form 1a'!M46</f>
        <v>#DIV/0!</v>
      </c>
      <c r="D44" s="59"/>
      <c r="E44" s="59"/>
      <c r="G44" s="79">
        <f>'Bid Form 1a'!N46</f>
        <v>7200000</v>
      </c>
      <c r="H44" s="80">
        <f t="shared" si="0"/>
        <v>0</v>
      </c>
      <c r="I44" s="39">
        <f>H44/((1+'Bid Form 1a'!$F$18))^A44</f>
        <v>0</v>
      </c>
    </row>
    <row r="45" spans="1:9" x14ac:dyDescent="0.25">
      <c r="A45" s="75">
        <f t="shared" si="1"/>
        <v>2</v>
      </c>
      <c r="B45" s="75">
        <f t="shared" si="2"/>
        <v>11</v>
      </c>
      <c r="C45" s="77" t="e">
        <f>'Bid Form 1a'!M47</f>
        <v>#DIV/0!</v>
      </c>
      <c r="D45" s="59"/>
      <c r="E45" s="59"/>
      <c r="G45" s="79">
        <f>'Bid Form 1a'!N47</f>
        <v>7440000</v>
      </c>
      <c r="H45" s="80">
        <f t="shared" si="0"/>
        <v>0</v>
      </c>
      <c r="I45" s="39">
        <f>H45/((1+'Bid Form 1a'!$F$18))^A45</f>
        <v>0</v>
      </c>
    </row>
    <row r="46" spans="1:9" x14ac:dyDescent="0.25">
      <c r="A46" s="75">
        <f t="shared" si="1"/>
        <v>2</v>
      </c>
      <c r="B46" s="75">
        <f t="shared" si="2"/>
        <v>12</v>
      </c>
      <c r="C46" s="77" t="e">
        <f>'Bid Form 1a'!M48</f>
        <v>#DIV/0!</v>
      </c>
      <c r="D46" s="59"/>
      <c r="E46" s="59"/>
      <c r="G46" s="79">
        <f>'Bid Form 1a'!N48</f>
        <v>7440000</v>
      </c>
      <c r="H46" s="80">
        <f t="shared" si="0"/>
        <v>0</v>
      </c>
      <c r="I46" s="39">
        <f>H46/((1+'Bid Form 1a'!$F$18))^A46</f>
        <v>0</v>
      </c>
    </row>
    <row r="47" spans="1:9" x14ac:dyDescent="0.25">
      <c r="A47" s="75">
        <f t="shared" si="1"/>
        <v>3</v>
      </c>
      <c r="B47" s="75">
        <f t="shared" si="2"/>
        <v>1</v>
      </c>
      <c r="C47" s="77" t="e">
        <f>'Bid Form 1a'!M49</f>
        <v>#DIV/0!</v>
      </c>
      <c r="D47" s="59"/>
      <c r="E47" s="59"/>
      <c r="G47" s="79">
        <f>'Bid Form 1a'!N49</f>
        <v>6720000</v>
      </c>
      <c r="H47" s="80">
        <f t="shared" si="0"/>
        <v>0</v>
      </c>
      <c r="I47" s="39">
        <f>H47/((1+'Bid Form 1a'!$F$18))^A47</f>
        <v>0</v>
      </c>
    </row>
    <row r="48" spans="1:9" x14ac:dyDescent="0.25">
      <c r="A48" s="75">
        <f t="shared" si="1"/>
        <v>3</v>
      </c>
      <c r="B48" s="75">
        <f t="shared" si="2"/>
        <v>2</v>
      </c>
      <c r="C48" s="77" t="e">
        <f>'Bid Form 1a'!M50</f>
        <v>#DIV/0!</v>
      </c>
      <c r="D48" s="59"/>
      <c r="E48" s="59"/>
      <c r="G48" s="79">
        <f>'Bid Form 1a'!N50</f>
        <v>7440000</v>
      </c>
      <c r="H48" s="80">
        <f t="shared" si="0"/>
        <v>0</v>
      </c>
      <c r="I48" s="39">
        <f>H48/((1+'Bid Form 1a'!$F$18))^A48</f>
        <v>0</v>
      </c>
    </row>
    <row r="49" spans="1:9" x14ac:dyDescent="0.25">
      <c r="A49" s="75">
        <f t="shared" si="1"/>
        <v>3</v>
      </c>
      <c r="B49" s="75">
        <f t="shared" si="2"/>
        <v>3</v>
      </c>
      <c r="C49" s="77" t="e">
        <f>'Bid Form 1a'!M51</f>
        <v>#DIV/0!</v>
      </c>
      <c r="D49" s="59"/>
      <c r="E49" s="59"/>
      <c r="G49" s="79">
        <f>'Bid Form 1a'!N51</f>
        <v>7200000</v>
      </c>
      <c r="H49" s="80">
        <f t="shared" si="0"/>
        <v>0</v>
      </c>
      <c r="I49" s="39">
        <f>H49/((1+'Bid Form 1a'!$F$18))^A49</f>
        <v>0</v>
      </c>
    </row>
    <row r="50" spans="1:9" x14ac:dyDescent="0.25">
      <c r="A50" s="75">
        <f t="shared" si="1"/>
        <v>3</v>
      </c>
      <c r="B50" s="75">
        <f t="shared" si="2"/>
        <v>4</v>
      </c>
      <c r="C50" s="77" t="e">
        <f>'Bid Form 1a'!M52</f>
        <v>#DIV/0!</v>
      </c>
      <c r="D50" s="59"/>
      <c r="E50" s="59"/>
      <c r="G50" s="79">
        <f>'Bid Form 1a'!N52</f>
        <v>7440000</v>
      </c>
      <c r="H50" s="80">
        <f t="shared" si="0"/>
        <v>0</v>
      </c>
      <c r="I50" s="39">
        <f>H50/((1+'Bid Form 1a'!$F$18))^A50</f>
        <v>0</v>
      </c>
    </row>
    <row r="51" spans="1:9" x14ac:dyDescent="0.25">
      <c r="A51" s="75">
        <f t="shared" si="1"/>
        <v>3</v>
      </c>
      <c r="B51" s="75">
        <f t="shared" si="2"/>
        <v>5</v>
      </c>
      <c r="C51" s="77" t="e">
        <f>'Bid Form 1a'!M53</f>
        <v>#DIV/0!</v>
      </c>
      <c r="D51" s="59"/>
      <c r="E51" s="59"/>
      <c r="G51" s="79">
        <f>'Bid Form 1a'!N53</f>
        <v>7200000</v>
      </c>
      <c r="H51" s="80">
        <f t="shared" si="0"/>
        <v>0</v>
      </c>
      <c r="I51" s="39">
        <f>H51/((1+'Bid Form 1a'!$F$18))^A51</f>
        <v>0</v>
      </c>
    </row>
    <row r="52" spans="1:9" x14ac:dyDescent="0.25">
      <c r="A52" s="75">
        <f t="shared" si="1"/>
        <v>3</v>
      </c>
      <c r="B52" s="75">
        <f t="shared" si="2"/>
        <v>6</v>
      </c>
      <c r="C52" s="77" t="e">
        <f>'Bid Form 1a'!M54</f>
        <v>#DIV/0!</v>
      </c>
      <c r="D52" s="59"/>
      <c r="E52" s="59"/>
      <c r="G52" s="79">
        <f>'Bid Form 1a'!N54</f>
        <v>7440000</v>
      </c>
      <c r="H52" s="80">
        <f t="shared" si="0"/>
        <v>0</v>
      </c>
      <c r="I52" s="39">
        <f>H52/((1+'Bid Form 1a'!$F$18))^A52</f>
        <v>0</v>
      </c>
    </row>
    <row r="53" spans="1:9" x14ac:dyDescent="0.25">
      <c r="A53" s="75">
        <f t="shared" si="1"/>
        <v>3</v>
      </c>
      <c r="B53" s="75">
        <f t="shared" si="2"/>
        <v>7</v>
      </c>
      <c r="C53" s="77" t="e">
        <f>'Bid Form 1a'!M55</f>
        <v>#DIV/0!</v>
      </c>
      <c r="D53" s="59"/>
      <c r="E53" s="59"/>
      <c r="G53" s="79">
        <f>'Bid Form 1a'!N55</f>
        <v>7440000</v>
      </c>
      <c r="H53" s="80">
        <f t="shared" si="0"/>
        <v>0</v>
      </c>
      <c r="I53" s="39">
        <f>H53/((1+'Bid Form 1a'!$F$18))^A53</f>
        <v>0</v>
      </c>
    </row>
    <row r="54" spans="1:9" x14ac:dyDescent="0.25">
      <c r="A54" s="75">
        <f t="shared" si="1"/>
        <v>3</v>
      </c>
      <c r="B54" s="75">
        <f t="shared" si="2"/>
        <v>8</v>
      </c>
      <c r="C54" s="77" t="e">
        <f>'Bid Form 1a'!M56</f>
        <v>#DIV/0!</v>
      </c>
      <c r="D54" s="59"/>
      <c r="E54" s="59"/>
      <c r="G54" s="79">
        <f>'Bid Form 1a'!N56</f>
        <v>7200000</v>
      </c>
      <c r="H54" s="80">
        <f t="shared" si="0"/>
        <v>0</v>
      </c>
      <c r="I54" s="39">
        <f>H54/((1+'Bid Form 1a'!$F$18))^A54</f>
        <v>0</v>
      </c>
    </row>
    <row r="55" spans="1:9" x14ac:dyDescent="0.25">
      <c r="A55" s="75">
        <f t="shared" si="1"/>
        <v>3</v>
      </c>
      <c r="B55" s="75">
        <f t="shared" si="2"/>
        <v>9</v>
      </c>
      <c r="C55" s="77" t="e">
        <f>'Bid Form 1a'!M57</f>
        <v>#DIV/0!</v>
      </c>
      <c r="D55" s="59"/>
      <c r="E55" s="59"/>
      <c r="G55" s="79">
        <f>'Bid Form 1a'!N57</f>
        <v>7440000</v>
      </c>
      <c r="H55" s="80">
        <f t="shared" si="0"/>
        <v>0</v>
      </c>
      <c r="I55" s="39">
        <f>H55/((1+'Bid Form 1a'!$F$18))^A55</f>
        <v>0</v>
      </c>
    </row>
    <row r="56" spans="1:9" x14ac:dyDescent="0.25">
      <c r="A56" s="75">
        <f t="shared" si="1"/>
        <v>3</v>
      </c>
      <c r="B56" s="75">
        <f t="shared" si="2"/>
        <v>10</v>
      </c>
      <c r="C56" s="77" t="e">
        <f>'Bid Form 1a'!M58</f>
        <v>#DIV/0!</v>
      </c>
      <c r="D56" s="59"/>
      <c r="E56" s="59"/>
      <c r="G56" s="79">
        <f>'Bid Form 1a'!N58</f>
        <v>7200000</v>
      </c>
      <c r="H56" s="80">
        <f t="shared" si="0"/>
        <v>0</v>
      </c>
      <c r="I56" s="39">
        <f>H56/((1+'Bid Form 1a'!$F$18))^A56</f>
        <v>0</v>
      </c>
    </row>
    <row r="57" spans="1:9" x14ac:dyDescent="0.25">
      <c r="A57" s="75">
        <f t="shared" si="1"/>
        <v>3</v>
      </c>
      <c r="B57" s="75">
        <f t="shared" si="2"/>
        <v>11</v>
      </c>
      <c r="C57" s="77" t="e">
        <f>'Bid Form 1a'!M59</f>
        <v>#DIV/0!</v>
      </c>
      <c r="D57" s="59"/>
      <c r="E57" s="59"/>
      <c r="G57" s="79">
        <f>'Bid Form 1a'!N59</f>
        <v>7440000</v>
      </c>
      <c r="H57" s="80">
        <f t="shared" si="0"/>
        <v>0</v>
      </c>
      <c r="I57" s="39">
        <f>H57/((1+'Bid Form 1a'!$F$18))^A57</f>
        <v>0</v>
      </c>
    </row>
    <row r="58" spans="1:9" x14ac:dyDescent="0.25">
      <c r="A58" s="75">
        <f t="shared" si="1"/>
        <v>3</v>
      </c>
      <c r="B58" s="75">
        <f t="shared" si="2"/>
        <v>12</v>
      </c>
      <c r="C58" s="77" t="e">
        <f>'Bid Form 1a'!M60</f>
        <v>#DIV/0!</v>
      </c>
      <c r="D58" s="59"/>
      <c r="E58" s="59"/>
      <c r="G58" s="79">
        <f>'Bid Form 1a'!N60</f>
        <v>7440000</v>
      </c>
      <c r="H58" s="80">
        <f t="shared" si="0"/>
        <v>0</v>
      </c>
      <c r="I58" s="39">
        <f>H58/((1+'Bid Form 1a'!$F$18))^A58</f>
        <v>0</v>
      </c>
    </row>
    <row r="59" spans="1:9" x14ac:dyDescent="0.25">
      <c r="A59" s="75">
        <f t="shared" si="1"/>
        <v>4</v>
      </c>
      <c r="B59" s="75">
        <f t="shared" si="2"/>
        <v>1</v>
      </c>
      <c r="C59" s="77" t="e">
        <f>'Bid Form 1a'!M61</f>
        <v>#DIV/0!</v>
      </c>
      <c r="D59" s="59"/>
      <c r="E59" s="59"/>
      <c r="G59" s="79">
        <f>'Bid Form 1a'!N61</f>
        <v>6720000</v>
      </c>
      <c r="H59" s="80">
        <f t="shared" si="0"/>
        <v>0</v>
      </c>
      <c r="I59" s="39">
        <f>H59/((1+'Bid Form 1a'!$F$18))^A59</f>
        <v>0</v>
      </c>
    </row>
    <row r="60" spans="1:9" x14ac:dyDescent="0.25">
      <c r="A60" s="75">
        <f t="shared" si="1"/>
        <v>4</v>
      </c>
      <c r="B60" s="75">
        <f t="shared" si="2"/>
        <v>2</v>
      </c>
      <c r="C60" s="77" t="e">
        <f>'Bid Form 1a'!M62</f>
        <v>#DIV/0!</v>
      </c>
      <c r="D60" s="59"/>
      <c r="E60" s="59"/>
      <c r="G60" s="79">
        <f>'Bid Form 1a'!N62</f>
        <v>7440000</v>
      </c>
      <c r="H60" s="80">
        <f t="shared" si="0"/>
        <v>0</v>
      </c>
      <c r="I60" s="39">
        <f>H60/((1+'Bid Form 1a'!$F$18))^A60</f>
        <v>0</v>
      </c>
    </row>
    <row r="61" spans="1:9" x14ac:dyDescent="0.25">
      <c r="A61" s="75">
        <f t="shared" si="1"/>
        <v>4</v>
      </c>
      <c r="B61" s="75">
        <f t="shared" si="2"/>
        <v>3</v>
      </c>
      <c r="C61" s="77" t="e">
        <f>'Bid Form 1a'!M63</f>
        <v>#DIV/0!</v>
      </c>
      <c r="D61" s="59"/>
      <c r="E61" s="59"/>
      <c r="G61" s="79">
        <f>'Bid Form 1a'!N63</f>
        <v>7200000</v>
      </c>
      <c r="H61" s="80">
        <f t="shared" si="0"/>
        <v>0</v>
      </c>
      <c r="I61" s="39">
        <f>H61/((1+'Bid Form 1a'!$F$18))^A61</f>
        <v>0</v>
      </c>
    </row>
    <row r="62" spans="1:9" x14ac:dyDescent="0.25">
      <c r="A62" s="75">
        <f t="shared" si="1"/>
        <v>4</v>
      </c>
      <c r="B62" s="75">
        <f t="shared" si="2"/>
        <v>4</v>
      </c>
      <c r="C62" s="77" t="e">
        <f>'Bid Form 1a'!M64</f>
        <v>#DIV/0!</v>
      </c>
      <c r="D62" s="59"/>
      <c r="E62" s="59"/>
      <c r="G62" s="79">
        <f>'Bid Form 1a'!N64</f>
        <v>7440000</v>
      </c>
      <c r="H62" s="80">
        <f t="shared" si="0"/>
        <v>0</v>
      </c>
      <c r="I62" s="39">
        <f>H62/((1+'Bid Form 1a'!$F$18))^A62</f>
        <v>0</v>
      </c>
    </row>
    <row r="63" spans="1:9" x14ac:dyDescent="0.25">
      <c r="A63" s="75">
        <f t="shared" si="1"/>
        <v>4</v>
      </c>
      <c r="B63" s="75">
        <f t="shared" si="2"/>
        <v>5</v>
      </c>
      <c r="C63" s="77" t="e">
        <f>'Bid Form 1a'!M65</f>
        <v>#DIV/0!</v>
      </c>
      <c r="D63" s="59"/>
      <c r="E63" s="59"/>
      <c r="G63" s="79">
        <f>'Bid Form 1a'!N65</f>
        <v>7200000</v>
      </c>
      <c r="H63" s="80">
        <f t="shared" si="0"/>
        <v>0</v>
      </c>
      <c r="I63" s="39">
        <f>H63/((1+'Bid Form 1a'!$F$18))^A63</f>
        <v>0</v>
      </c>
    </row>
    <row r="64" spans="1:9" x14ac:dyDescent="0.25">
      <c r="A64" s="75">
        <f t="shared" si="1"/>
        <v>4</v>
      </c>
      <c r="B64" s="75">
        <f t="shared" si="2"/>
        <v>6</v>
      </c>
      <c r="C64" s="77" t="e">
        <f>'Bid Form 1a'!M66</f>
        <v>#DIV/0!</v>
      </c>
      <c r="D64" s="59"/>
      <c r="E64" s="59"/>
      <c r="G64" s="79">
        <f>'Bid Form 1a'!N66</f>
        <v>7440000</v>
      </c>
      <c r="H64" s="80">
        <f t="shared" si="0"/>
        <v>0</v>
      </c>
      <c r="I64" s="39">
        <f>H64/((1+'Bid Form 1a'!$F$18))^A64</f>
        <v>0</v>
      </c>
    </row>
    <row r="65" spans="1:9" x14ac:dyDescent="0.25">
      <c r="A65" s="75">
        <f t="shared" si="1"/>
        <v>4</v>
      </c>
      <c r="B65" s="75">
        <f t="shared" si="2"/>
        <v>7</v>
      </c>
      <c r="C65" s="77" t="e">
        <f>'Bid Form 1a'!M67</f>
        <v>#DIV/0!</v>
      </c>
      <c r="D65" s="59"/>
      <c r="E65" s="59"/>
      <c r="G65" s="79">
        <f>'Bid Form 1a'!N67</f>
        <v>7440000</v>
      </c>
      <c r="H65" s="80">
        <f t="shared" si="0"/>
        <v>0</v>
      </c>
      <c r="I65" s="39">
        <f>H65/((1+'Bid Form 1a'!$F$18))^A65</f>
        <v>0</v>
      </c>
    </row>
    <row r="66" spans="1:9" x14ac:dyDescent="0.25">
      <c r="A66" s="75">
        <f t="shared" si="1"/>
        <v>4</v>
      </c>
      <c r="B66" s="75">
        <f t="shared" si="2"/>
        <v>8</v>
      </c>
      <c r="C66" s="77" t="e">
        <f>'Bid Form 1a'!M68</f>
        <v>#DIV/0!</v>
      </c>
      <c r="D66" s="59"/>
      <c r="E66" s="59"/>
      <c r="G66" s="79">
        <f>'Bid Form 1a'!N68</f>
        <v>7200000</v>
      </c>
      <c r="H66" s="80">
        <f t="shared" si="0"/>
        <v>0</v>
      </c>
      <c r="I66" s="39">
        <f>H66/((1+'Bid Form 1a'!$F$18))^A66</f>
        <v>0</v>
      </c>
    </row>
    <row r="67" spans="1:9" x14ac:dyDescent="0.25">
      <c r="A67" s="75">
        <f t="shared" si="1"/>
        <v>4</v>
      </c>
      <c r="B67" s="75">
        <f t="shared" si="2"/>
        <v>9</v>
      </c>
      <c r="C67" s="77" t="e">
        <f>'Bid Form 1a'!M69</f>
        <v>#DIV/0!</v>
      </c>
      <c r="D67" s="59"/>
      <c r="E67" s="59"/>
      <c r="G67" s="79">
        <f>'Bid Form 1a'!N69</f>
        <v>7440000</v>
      </c>
      <c r="H67" s="80">
        <f t="shared" si="0"/>
        <v>0</v>
      </c>
      <c r="I67" s="39">
        <f>H67/((1+'Bid Form 1a'!$F$18))^A67</f>
        <v>0</v>
      </c>
    </row>
    <row r="68" spans="1:9" x14ac:dyDescent="0.25">
      <c r="A68" s="75">
        <f t="shared" si="1"/>
        <v>4</v>
      </c>
      <c r="B68" s="75">
        <f t="shared" si="2"/>
        <v>10</v>
      </c>
      <c r="C68" s="77" t="e">
        <f>'Bid Form 1a'!M70</f>
        <v>#DIV/0!</v>
      </c>
      <c r="D68" s="59"/>
      <c r="E68" s="59"/>
      <c r="G68" s="79">
        <f>'Bid Form 1a'!N70</f>
        <v>7200000</v>
      </c>
      <c r="H68" s="80">
        <f t="shared" si="0"/>
        <v>0</v>
      </c>
      <c r="I68" s="39">
        <f>H68/((1+'Bid Form 1a'!$F$18))^A68</f>
        <v>0</v>
      </c>
    </row>
    <row r="69" spans="1:9" x14ac:dyDescent="0.25">
      <c r="A69" s="75">
        <f t="shared" si="1"/>
        <v>4</v>
      </c>
      <c r="B69" s="75">
        <f t="shared" si="2"/>
        <v>11</v>
      </c>
      <c r="C69" s="77" t="e">
        <f>'Bid Form 1a'!M71</f>
        <v>#DIV/0!</v>
      </c>
      <c r="D69" s="59"/>
      <c r="E69" s="59"/>
      <c r="G69" s="79">
        <f>'Bid Form 1a'!N71</f>
        <v>7440000</v>
      </c>
      <c r="H69" s="80">
        <f t="shared" si="0"/>
        <v>0</v>
      </c>
      <c r="I69" s="39">
        <f>H69/((1+'Bid Form 1a'!$F$18))^A69</f>
        <v>0</v>
      </c>
    </row>
    <row r="70" spans="1:9" x14ac:dyDescent="0.25">
      <c r="A70" s="75">
        <f t="shared" si="1"/>
        <v>4</v>
      </c>
      <c r="B70" s="75">
        <f t="shared" si="2"/>
        <v>12</v>
      </c>
      <c r="C70" s="77" t="e">
        <f>'Bid Form 1a'!M72</f>
        <v>#DIV/0!</v>
      </c>
      <c r="D70" s="59"/>
      <c r="E70" s="59"/>
      <c r="G70" s="79">
        <f>'Bid Form 1a'!N72</f>
        <v>7440000</v>
      </c>
      <c r="H70" s="80">
        <f t="shared" si="0"/>
        <v>0</v>
      </c>
      <c r="I70" s="39">
        <f>H70/((1+'Bid Form 1a'!$F$18))^A70</f>
        <v>0</v>
      </c>
    </row>
    <row r="71" spans="1:9" x14ac:dyDescent="0.25">
      <c r="A71" s="75">
        <f t="shared" si="1"/>
        <v>5</v>
      </c>
      <c r="B71" s="75">
        <f t="shared" si="2"/>
        <v>1</v>
      </c>
      <c r="C71" s="77" t="e">
        <f>'Bid Form 1a'!M73</f>
        <v>#DIV/0!</v>
      </c>
      <c r="D71" s="59"/>
      <c r="E71" s="59"/>
      <c r="G71" s="79">
        <f>'Bid Form 1a'!N73</f>
        <v>6720000</v>
      </c>
      <c r="H71" s="80">
        <f t="shared" si="0"/>
        <v>0</v>
      </c>
      <c r="I71" s="39">
        <f>H71/((1+'Bid Form 1a'!$F$18))^A71</f>
        <v>0</v>
      </c>
    </row>
    <row r="72" spans="1:9" x14ac:dyDescent="0.25">
      <c r="A72" s="75">
        <f t="shared" si="1"/>
        <v>5</v>
      </c>
      <c r="B72" s="75">
        <f t="shared" si="2"/>
        <v>2</v>
      </c>
      <c r="C72" s="77" t="e">
        <f>'Bid Form 1a'!M74</f>
        <v>#DIV/0!</v>
      </c>
      <c r="D72" s="59"/>
      <c r="E72" s="59"/>
      <c r="G72" s="79">
        <f>'Bid Form 1a'!N74</f>
        <v>7440000</v>
      </c>
      <c r="H72" s="80">
        <f t="shared" si="0"/>
        <v>0</v>
      </c>
      <c r="I72" s="39">
        <f>H72/((1+'Bid Form 1a'!$F$18))^A72</f>
        <v>0</v>
      </c>
    </row>
    <row r="73" spans="1:9" x14ac:dyDescent="0.25">
      <c r="A73" s="75">
        <f t="shared" si="1"/>
        <v>5</v>
      </c>
      <c r="B73" s="75">
        <f t="shared" si="2"/>
        <v>3</v>
      </c>
      <c r="C73" s="77" t="e">
        <f>'Bid Form 1a'!M75</f>
        <v>#DIV/0!</v>
      </c>
      <c r="D73" s="59"/>
      <c r="E73" s="59"/>
      <c r="G73" s="79">
        <f>'Bid Form 1a'!N75</f>
        <v>7200000</v>
      </c>
      <c r="H73" s="80">
        <f t="shared" si="0"/>
        <v>0</v>
      </c>
      <c r="I73" s="39">
        <f>H73/((1+'Bid Form 1a'!$F$18))^A73</f>
        <v>0</v>
      </c>
    </row>
    <row r="74" spans="1:9" x14ac:dyDescent="0.25">
      <c r="A74" s="75">
        <f t="shared" si="1"/>
        <v>5</v>
      </c>
      <c r="B74" s="75">
        <f t="shared" si="2"/>
        <v>4</v>
      </c>
      <c r="C74" s="77" t="e">
        <f>'Bid Form 1a'!M76</f>
        <v>#DIV/0!</v>
      </c>
      <c r="D74" s="59"/>
      <c r="E74" s="59"/>
      <c r="G74" s="79">
        <f>'Bid Form 1a'!N76</f>
        <v>7440000</v>
      </c>
      <c r="H74" s="80">
        <f t="shared" si="0"/>
        <v>0</v>
      </c>
      <c r="I74" s="39">
        <f>H74/((1+'Bid Form 1a'!$F$18))^A74</f>
        <v>0</v>
      </c>
    </row>
    <row r="75" spans="1:9" x14ac:dyDescent="0.25">
      <c r="A75" s="75">
        <f t="shared" si="1"/>
        <v>5</v>
      </c>
      <c r="B75" s="75">
        <f t="shared" si="2"/>
        <v>5</v>
      </c>
      <c r="C75" s="77" t="e">
        <f>'Bid Form 1a'!M77</f>
        <v>#DIV/0!</v>
      </c>
      <c r="D75" s="59"/>
      <c r="E75" s="59"/>
      <c r="G75" s="79">
        <f>'Bid Form 1a'!N77</f>
        <v>7200000</v>
      </c>
      <c r="H75" s="80">
        <f t="shared" si="0"/>
        <v>0</v>
      </c>
      <c r="I75" s="39">
        <f>H75/((1+'Bid Form 1a'!$F$18))^A75</f>
        <v>0</v>
      </c>
    </row>
    <row r="76" spans="1:9" x14ac:dyDescent="0.25">
      <c r="A76" s="75">
        <f t="shared" si="1"/>
        <v>5</v>
      </c>
      <c r="B76" s="75">
        <f t="shared" si="2"/>
        <v>6</v>
      </c>
      <c r="C76" s="77" t="e">
        <f>'Bid Form 1a'!M78</f>
        <v>#DIV/0!</v>
      </c>
      <c r="D76" s="59"/>
      <c r="E76" s="59"/>
      <c r="G76" s="79">
        <f>'Bid Form 1a'!N78</f>
        <v>7440000</v>
      </c>
      <c r="H76" s="80">
        <f t="shared" si="0"/>
        <v>0</v>
      </c>
      <c r="I76" s="39">
        <f>H76/((1+'Bid Form 1a'!$F$18))^A76</f>
        <v>0</v>
      </c>
    </row>
    <row r="77" spans="1:9" x14ac:dyDescent="0.25">
      <c r="A77" s="75">
        <f t="shared" si="1"/>
        <v>5</v>
      </c>
      <c r="B77" s="75">
        <f t="shared" si="2"/>
        <v>7</v>
      </c>
      <c r="C77" s="77" t="e">
        <f>'Bid Form 1a'!M79</f>
        <v>#DIV/0!</v>
      </c>
      <c r="D77" s="59"/>
      <c r="E77" s="59"/>
      <c r="G77" s="79">
        <f>'Bid Form 1a'!N79</f>
        <v>7440000</v>
      </c>
      <c r="H77" s="80">
        <f t="shared" si="0"/>
        <v>0</v>
      </c>
      <c r="I77" s="39">
        <f>H77/((1+'Bid Form 1a'!$F$18))^A77</f>
        <v>0</v>
      </c>
    </row>
    <row r="78" spans="1:9" x14ac:dyDescent="0.25">
      <c r="A78" s="75">
        <f t="shared" si="1"/>
        <v>5</v>
      </c>
      <c r="B78" s="75">
        <f t="shared" si="2"/>
        <v>8</v>
      </c>
      <c r="C78" s="77" t="e">
        <f>'Bid Form 1a'!M80</f>
        <v>#DIV/0!</v>
      </c>
      <c r="D78" s="59"/>
      <c r="E78" s="59"/>
      <c r="G78" s="79">
        <f>'Bid Form 1a'!N80</f>
        <v>7200000</v>
      </c>
      <c r="H78" s="80">
        <f t="shared" si="0"/>
        <v>0</v>
      </c>
      <c r="I78" s="39">
        <f>H78/((1+'Bid Form 1a'!$F$18))^A78</f>
        <v>0</v>
      </c>
    </row>
    <row r="79" spans="1:9" x14ac:dyDescent="0.25">
      <c r="A79" s="75">
        <f t="shared" si="1"/>
        <v>5</v>
      </c>
      <c r="B79" s="75">
        <f t="shared" si="2"/>
        <v>9</v>
      </c>
      <c r="C79" s="77" t="e">
        <f>'Bid Form 1a'!M81</f>
        <v>#DIV/0!</v>
      </c>
      <c r="D79" s="59"/>
      <c r="E79" s="59"/>
      <c r="G79" s="79">
        <f>'Bid Form 1a'!N81</f>
        <v>7440000</v>
      </c>
      <c r="H79" s="80">
        <f t="shared" si="0"/>
        <v>0</v>
      </c>
      <c r="I79" s="39">
        <f>H79/((1+'Bid Form 1a'!$F$18))^A79</f>
        <v>0</v>
      </c>
    </row>
    <row r="80" spans="1:9" x14ac:dyDescent="0.25">
      <c r="A80" s="75">
        <f t="shared" si="1"/>
        <v>5</v>
      </c>
      <c r="B80" s="75">
        <f t="shared" si="2"/>
        <v>10</v>
      </c>
      <c r="C80" s="77" t="e">
        <f>'Bid Form 1a'!M82</f>
        <v>#DIV/0!</v>
      </c>
      <c r="D80" s="59"/>
      <c r="E80" s="59"/>
      <c r="G80" s="79">
        <f>'Bid Form 1a'!N82</f>
        <v>7200000</v>
      </c>
      <c r="H80" s="80">
        <f t="shared" si="0"/>
        <v>0</v>
      </c>
      <c r="I80" s="39">
        <f>H80/((1+'Bid Form 1a'!$F$18))^A80</f>
        <v>0</v>
      </c>
    </row>
    <row r="81" spans="1:9" x14ac:dyDescent="0.25">
      <c r="A81" s="75">
        <f t="shared" si="1"/>
        <v>5</v>
      </c>
      <c r="B81" s="75">
        <f t="shared" si="2"/>
        <v>11</v>
      </c>
      <c r="C81" s="77" t="e">
        <f>'Bid Form 1a'!M83</f>
        <v>#DIV/0!</v>
      </c>
      <c r="D81" s="59"/>
      <c r="E81" s="59"/>
      <c r="G81" s="79">
        <f>'Bid Form 1a'!N83</f>
        <v>7440000</v>
      </c>
      <c r="H81" s="80">
        <f t="shared" si="0"/>
        <v>0</v>
      </c>
      <c r="I81" s="39">
        <f>H81/((1+'Bid Form 1a'!$F$18))^A81</f>
        <v>0</v>
      </c>
    </row>
    <row r="82" spans="1:9" x14ac:dyDescent="0.25">
      <c r="A82" s="75">
        <f t="shared" si="1"/>
        <v>5</v>
      </c>
      <c r="B82" s="75">
        <f t="shared" si="2"/>
        <v>12</v>
      </c>
      <c r="C82" s="77" t="e">
        <f>'Bid Form 1a'!M84</f>
        <v>#DIV/0!</v>
      </c>
      <c r="D82" s="59"/>
      <c r="E82" s="59"/>
      <c r="G82" s="79">
        <f>'Bid Form 1a'!N84</f>
        <v>7440000</v>
      </c>
      <c r="H82" s="80">
        <f t="shared" si="0"/>
        <v>0</v>
      </c>
      <c r="I82" s="39">
        <f>H82/((1+'Bid Form 1a'!$F$18))^A82</f>
        <v>0</v>
      </c>
    </row>
    <row r="83" spans="1:9" x14ac:dyDescent="0.25">
      <c r="A83" s="75">
        <f t="shared" si="1"/>
        <v>6</v>
      </c>
      <c r="B83" s="75">
        <f t="shared" si="2"/>
        <v>1</v>
      </c>
      <c r="C83" s="77" t="e">
        <f>'Bid Form 1a'!M85</f>
        <v>#DIV/0!</v>
      </c>
      <c r="D83" s="59"/>
      <c r="E83" s="59"/>
      <c r="G83" s="79">
        <f>'Bid Form 1a'!N85</f>
        <v>6960000</v>
      </c>
      <c r="H83" s="80">
        <f t="shared" si="0"/>
        <v>0</v>
      </c>
      <c r="I83" s="39">
        <f>H83/((1+'Bid Form 1a'!$F$18))^A83</f>
        <v>0</v>
      </c>
    </row>
    <row r="84" spans="1:9" x14ac:dyDescent="0.25">
      <c r="A84" s="75">
        <f t="shared" si="1"/>
        <v>6</v>
      </c>
      <c r="B84" s="75">
        <f t="shared" si="2"/>
        <v>2</v>
      </c>
      <c r="C84" s="77" t="e">
        <f>'Bid Form 1a'!M86</f>
        <v>#DIV/0!</v>
      </c>
      <c r="D84" s="59"/>
      <c r="E84" s="59"/>
      <c r="G84" s="79">
        <f>'Bid Form 1a'!N86</f>
        <v>7440000</v>
      </c>
      <c r="H84" s="80">
        <f t="shared" si="0"/>
        <v>0</v>
      </c>
      <c r="I84" s="39">
        <f>H84/((1+'Bid Form 1a'!$F$18))^A84</f>
        <v>0</v>
      </c>
    </row>
    <row r="85" spans="1:9" x14ac:dyDescent="0.25">
      <c r="A85" s="75">
        <f t="shared" si="1"/>
        <v>6</v>
      </c>
      <c r="B85" s="75">
        <f t="shared" si="2"/>
        <v>3</v>
      </c>
      <c r="C85" s="77" t="e">
        <f>'Bid Form 1a'!M87</f>
        <v>#DIV/0!</v>
      </c>
      <c r="D85" s="59"/>
      <c r="E85" s="59"/>
      <c r="G85" s="79">
        <f>'Bid Form 1a'!N87</f>
        <v>7200000</v>
      </c>
      <c r="H85" s="80">
        <f t="shared" si="0"/>
        <v>0</v>
      </c>
      <c r="I85" s="39">
        <f>H85/((1+'Bid Form 1a'!$F$18))^A85</f>
        <v>0</v>
      </c>
    </row>
    <row r="86" spans="1:9" x14ac:dyDescent="0.25">
      <c r="A86" s="75">
        <f t="shared" si="1"/>
        <v>6</v>
      </c>
      <c r="B86" s="75">
        <f t="shared" si="2"/>
        <v>4</v>
      </c>
      <c r="C86" s="77" t="e">
        <f>'Bid Form 1a'!M88</f>
        <v>#DIV/0!</v>
      </c>
      <c r="D86" s="59"/>
      <c r="E86" s="59"/>
      <c r="G86" s="79">
        <f>'Bid Form 1a'!N88</f>
        <v>7440000</v>
      </c>
      <c r="H86" s="80">
        <f t="shared" si="0"/>
        <v>0</v>
      </c>
      <c r="I86" s="39">
        <f>H86/((1+'Bid Form 1a'!$F$18))^A86</f>
        <v>0</v>
      </c>
    </row>
    <row r="87" spans="1:9" x14ac:dyDescent="0.25">
      <c r="A87" s="75">
        <f t="shared" si="1"/>
        <v>6</v>
      </c>
      <c r="B87" s="75">
        <f t="shared" si="2"/>
        <v>5</v>
      </c>
      <c r="C87" s="77" t="e">
        <f>'Bid Form 1a'!M89</f>
        <v>#DIV/0!</v>
      </c>
      <c r="D87" s="59"/>
      <c r="E87" s="59"/>
      <c r="G87" s="79">
        <f>'Bid Form 1a'!N89</f>
        <v>7200000</v>
      </c>
      <c r="H87" s="80">
        <f t="shared" si="0"/>
        <v>0</v>
      </c>
      <c r="I87" s="39">
        <f>H87/((1+'Bid Form 1a'!$F$18))^A87</f>
        <v>0</v>
      </c>
    </row>
    <row r="88" spans="1:9" x14ac:dyDescent="0.25">
      <c r="A88" s="75">
        <f t="shared" si="1"/>
        <v>6</v>
      </c>
      <c r="B88" s="75">
        <f t="shared" si="2"/>
        <v>6</v>
      </c>
      <c r="C88" s="77" t="e">
        <f>'Bid Form 1a'!M90</f>
        <v>#DIV/0!</v>
      </c>
      <c r="D88" s="59"/>
      <c r="E88" s="59"/>
      <c r="G88" s="79">
        <f>'Bid Form 1a'!N90</f>
        <v>7440000</v>
      </c>
      <c r="H88" s="80">
        <f t="shared" ref="H88:H142" si="3">E88*G88</f>
        <v>0</v>
      </c>
      <c r="I88" s="39">
        <f>H88/((1+'Bid Form 1a'!$F$18))^A88</f>
        <v>0</v>
      </c>
    </row>
    <row r="89" spans="1:9" x14ac:dyDescent="0.25">
      <c r="A89" s="75">
        <f t="shared" si="1"/>
        <v>6</v>
      </c>
      <c r="B89" s="75">
        <f t="shared" si="2"/>
        <v>7</v>
      </c>
      <c r="C89" s="77" t="e">
        <f>'Bid Form 1a'!M91</f>
        <v>#DIV/0!</v>
      </c>
      <c r="D89" s="59"/>
      <c r="E89" s="59"/>
      <c r="G89" s="79">
        <f>'Bid Form 1a'!N91</f>
        <v>7440000</v>
      </c>
      <c r="H89" s="80">
        <f t="shared" si="3"/>
        <v>0</v>
      </c>
      <c r="I89" s="39">
        <f>H89/((1+'Bid Form 1a'!$F$18))^A89</f>
        <v>0</v>
      </c>
    </row>
    <row r="90" spans="1:9" x14ac:dyDescent="0.25">
      <c r="A90" s="75">
        <f t="shared" si="1"/>
        <v>6</v>
      </c>
      <c r="B90" s="75">
        <f t="shared" si="2"/>
        <v>8</v>
      </c>
      <c r="C90" s="77" t="e">
        <f>'Bid Form 1a'!M92</f>
        <v>#DIV/0!</v>
      </c>
      <c r="D90" s="59"/>
      <c r="E90" s="59"/>
      <c r="G90" s="79">
        <f>'Bid Form 1a'!N92</f>
        <v>7200000</v>
      </c>
      <c r="H90" s="80">
        <f t="shared" si="3"/>
        <v>0</v>
      </c>
      <c r="I90" s="39">
        <f>H90/((1+'Bid Form 1a'!$F$18))^A90</f>
        <v>0</v>
      </c>
    </row>
    <row r="91" spans="1:9" x14ac:dyDescent="0.25">
      <c r="A91" s="75">
        <f t="shared" si="1"/>
        <v>6</v>
      </c>
      <c r="B91" s="75">
        <f t="shared" si="2"/>
        <v>9</v>
      </c>
      <c r="C91" s="77" t="e">
        <f>'Bid Form 1a'!M93</f>
        <v>#DIV/0!</v>
      </c>
      <c r="D91" s="59"/>
      <c r="E91" s="59"/>
      <c r="G91" s="79">
        <f>'Bid Form 1a'!N93</f>
        <v>7440000</v>
      </c>
      <c r="H91" s="80">
        <f t="shared" si="3"/>
        <v>0</v>
      </c>
      <c r="I91" s="39">
        <f>H91/((1+'Bid Form 1a'!$F$18))^A91</f>
        <v>0</v>
      </c>
    </row>
    <row r="92" spans="1:9" x14ac:dyDescent="0.25">
      <c r="A92" s="75">
        <f t="shared" si="1"/>
        <v>6</v>
      </c>
      <c r="B92" s="75">
        <f t="shared" si="2"/>
        <v>10</v>
      </c>
      <c r="C92" s="77" t="e">
        <f>'Bid Form 1a'!M94</f>
        <v>#DIV/0!</v>
      </c>
      <c r="D92" s="59"/>
      <c r="E92" s="59"/>
      <c r="G92" s="79">
        <f>'Bid Form 1a'!N94</f>
        <v>7200000</v>
      </c>
      <c r="H92" s="80">
        <f t="shared" si="3"/>
        <v>0</v>
      </c>
      <c r="I92" s="39">
        <f>H92/((1+'Bid Form 1a'!$F$18))^A92</f>
        <v>0</v>
      </c>
    </row>
    <row r="93" spans="1:9" x14ac:dyDescent="0.25">
      <c r="A93" s="75">
        <f t="shared" si="1"/>
        <v>6</v>
      </c>
      <c r="B93" s="75">
        <f t="shared" si="2"/>
        <v>11</v>
      </c>
      <c r="C93" s="77" t="e">
        <f>'Bid Form 1a'!M95</f>
        <v>#DIV/0!</v>
      </c>
      <c r="D93" s="59"/>
      <c r="E93" s="59"/>
      <c r="G93" s="79">
        <f>'Bid Form 1a'!N95</f>
        <v>7440000</v>
      </c>
      <c r="H93" s="80">
        <f t="shared" si="3"/>
        <v>0</v>
      </c>
      <c r="I93" s="39">
        <f>H93/((1+'Bid Form 1a'!$F$18))^A93</f>
        <v>0</v>
      </c>
    </row>
    <row r="94" spans="1:9" x14ac:dyDescent="0.25">
      <c r="A94" s="75">
        <f t="shared" si="1"/>
        <v>6</v>
      </c>
      <c r="B94" s="75">
        <f t="shared" si="2"/>
        <v>12</v>
      </c>
      <c r="C94" s="77" t="e">
        <f>'Bid Form 1a'!M96</f>
        <v>#DIV/0!</v>
      </c>
      <c r="D94" s="59"/>
      <c r="E94" s="59"/>
      <c r="G94" s="79">
        <f>'Bid Form 1a'!N96</f>
        <v>7440000</v>
      </c>
      <c r="H94" s="80">
        <f t="shared" si="3"/>
        <v>0</v>
      </c>
      <c r="I94" s="39">
        <f>H94/((1+'Bid Form 1a'!$F$18))^A94</f>
        <v>0</v>
      </c>
    </row>
    <row r="95" spans="1:9" x14ac:dyDescent="0.25">
      <c r="A95" s="75">
        <f t="shared" si="1"/>
        <v>7</v>
      </c>
      <c r="B95" s="75">
        <f t="shared" si="2"/>
        <v>1</v>
      </c>
      <c r="C95" s="77" t="e">
        <f>'Bid Form 1a'!M97</f>
        <v>#DIV/0!</v>
      </c>
      <c r="D95" s="59"/>
      <c r="E95" s="59"/>
      <c r="G95" s="79">
        <f>'Bid Form 1a'!N97</f>
        <v>6720000</v>
      </c>
      <c r="H95" s="80">
        <f t="shared" si="3"/>
        <v>0</v>
      </c>
      <c r="I95" s="39">
        <f>H95/((1+'Bid Form 1a'!$F$18))^A95</f>
        <v>0</v>
      </c>
    </row>
    <row r="96" spans="1:9" x14ac:dyDescent="0.25">
      <c r="A96" s="75">
        <f t="shared" si="1"/>
        <v>7</v>
      </c>
      <c r="B96" s="75">
        <f t="shared" si="2"/>
        <v>2</v>
      </c>
      <c r="C96" s="77" t="e">
        <f>'Bid Form 1a'!M98</f>
        <v>#DIV/0!</v>
      </c>
      <c r="D96" s="59"/>
      <c r="E96" s="59"/>
      <c r="G96" s="79">
        <f>'Bid Form 1a'!N98</f>
        <v>7440000</v>
      </c>
      <c r="H96" s="80">
        <f t="shared" si="3"/>
        <v>0</v>
      </c>
      <c r="I96" s="39">
        <f>H96/((1+'Bid Form 1a'!$F$18))^A96</f>
        <v>0</v>
      </c>
    </row>
    <row r="97" spans="1:9" x14ac:dyDescent="0.25">
      <c r="A97" s="75">
        <f t="shared" si="1"/>
        <v>7</v>
      </c>
      <c r="B97" s="75">
        <f t="shared" si="2"/>
        <v>3</v>
      </c>
      <c r="C97" s="77" t="e">
        <f>'Bid Form 1a'!M99</f>
        <v>#DIV/0!</v>
      </c>
      <c r="D97" s="59"/>
      <c r="E97" s="59"/>
      <c r="G97" s="79">
        <f>'Bid Form 1a'!N99</f>
        <v>7200000</v>
      </c>
      <c r="H97" s="80">
        <f t="shared" si="3"/>
        <v>0</v>
      </c>
      <c r="I97" s="39">
        <f>H97/((1+'Bid Form 1a'!$F$18))^A97</f>
        <v>0</v>
      </c>
    </row>
    <row r="98" spans="1:9" x14ac:dyDescent="0.25">
      <c r="A98" s="75">
        <f t="shared" si="1"/>
        <v>7</v>
      </c>
      <c r="B98" s="75">
        <f t="shared" si="2"/>
        <v>4</v>
      </c>
      <c r="C98" s="77" t="e">
        <f>'Bid Form 1a'!M100</f>
        <v>#DIV/0!</v>
      </c>
      <c r="D98" s="59"/>
      <c r="E98" s="59"/>
      <c r="G98" s="79">
        <f>'Bid Form 1a'!N100</f>
        <v>7440000</v>
      </c>
      <c r="H98" s="80">
        <f t="shared" si="3"/>
        <v>0</v>
      </c>
      <c r="I98" s="39">
        <f>H98/((1+'Bid Form 1a'!$F$18))^A98</f>
        <v>0</v>
      </c>
    </row>
    <row r="99" spans="1:9" x14ac:dyDescent="0.25">
      <c r="A99" s="75">
        <f t="shared" si="1"/>
        <v>7</v>
      </c>
      <c r="B99" s="75">
        <f t="shared" si="2"/>
        <v>5</v>
      </c>
      <c r="C99" s="77" t="e">
        <f>'Bid Form 1a'!M101</f>
        <v>#DIV/0!</v>
      </c>
      <c r="D99" s="59"/>
      <c r="E99" s="59"/>
      <c r="G99" s="79">
        <f>'Bid Form 1a'!N101</f>
        <v>7200000</v>
      </c>
      <c r="H99" s="80">
        <f t="shared" si="3"/>
        <v>0</v>
      </c>
      <c r="I99" s="39">
        <f>H99/((1+'Bid Form 1a'!$F$18))^A99</f>
        <v>0</v>
      </c>
    </row>
    <row r="100" spans="1:9" x14ac:dyDescent="0.25">
      <c r="A100" s="75">
        <f t="shared" ref="A100:A142" si="4">A88+1</f>
        <v>7</v>
      </c>
      <c r="B100" s="75">
        <f t="shared" ref="B100:B142" si="5">B88</f>
        <v>6</v>
      </c>
      <c r="C100" s="77" t="e">
        <f>'Bid Form 1a'!M102</f>
        <v>#DIV/0!</v>
      </c>
      <c r="D100" s="59"/>
      <c r="E100" s="59"/>
      <c r="G100" s="79">
        <f>'Bid Form 1a'!N102</f>
        <v>7440000</v>
      </c>
      <c r="H100" s="80">
        <f t="shared" si="3"/>
        <v>0</v>
      </c>
      <c r="I100" s="39">
        <f>H100/((1+'Bid Form 1a'!$F$18))^A100</f>
        <v>0</v>
      </c>
    </row>
    <row r="101" spans="1:9" x14ac:dyDescent="0.25">
      <c r="A101" s="75">
        <f t="shared" si="4"/>
        <v>7</v>
      </c>
      <c r="B101" s="75">
        <f t="shared" si="5"/>
        <v>7</v>
      </c>
      <c r="C101" s="77" t="e">
        <f>'Bid Form 1a'!M103</f>
        <v>#DIV/0!</v>
      </c>
      <c r="D101" s="59"/>
      <c r="E101" s="59"/>
      <c r="G101" s="79">
        <f>'Bid Form 1a'!N103</f>
        <v>7440000</v>
      </c>
      <c r="H101" s="80">
        <f t="shared" si="3"/>
        <v>0</v>
      </c>
      <c r="I101" s="39">
        <f>H101/((1+'Bid Form 1a'!$F$18))^A101</f>
        <v>0</v>
      </c>
    </row>
    <row r="102" spans="1:9" x14ac:dyDescent="0.25">
      <c r="A102" s="75">
        <f t="shared" si="4"/>
        <v>7</v>
      </c>
      <c r="B102" s="75">
        <f t="shared" si="5"/>
        <v>8</v>
      </c>
      <c r="C102" s="77" t="e">
        <f>'Bid Form 1a'!M104</f>
        <v>#DIV/0!</v>
      </c>
      <c r="D102" s="59"/>
      <c r="E102" s="59"/>
      <c r="G102" s="79">
        <f>'Bid Form 1a'!N104</f>
        <v>7200000</v>
      </c>
      <c r="H102" s="80">
        <f t="shared" si="3"/>
        <v>0</v>
      </c>
      <c r="I102" s="39">
        <f>H102/((1+'Bid Form 1a'!$F$18))^A102</f>
        <v>0</v>
      </c>
    </row>
    <row r="103" spans="1:9" x14ac:dyDescent="0.25">
      <c r="A103" s="75">
        <f t="shared" si="4"/>
        <v>7</v>
      </c>
      <c r="B103" s="75">
        <f t="shared" si="5"/>
        <v>9</v>
      </c>
      <c r="C103" s="77" t="e">
        <f>'Bid Form 1a'!M105</f>
        <v>#DIV/0!</v>
      </c>
      <c r="D103" s="59"/>
      <c r="E103" s="59"/>
      <c r="G103" s="79">
        <f>'Bid Form 1a'!N105</f>
        <v>7440000</v>
      </c>
      <c r="H103" s="80">
        <f t="shared" si="3"/>
        <v>0</v>
      </c>
      <c r="I103" s="39">
        <f>H103/((1+'Bid Form 1a'!$F$18))^A103</f>
        <v>0</v>
      </c>
    </row>
    <row r="104" spans="1:9" x14ac:dyDescent="0.25">
      <c r="A104" s="75">
        <f t="shared" si="4"/>
        <v>7</v>
      </c>
      <c r="B104" s="75">
        <f t="shared" si="5"/>
        <v>10</v>
      </c>
      <c r="C104" s="77" t="e">
        <f>'Bid Form 1a'!M106</f>
        <v>#DIV/0!</v>
      </c>
      <c r="D104" s="59"/>
      <c r="E104" s="59"/>
      <c r="G104" s="79">
        <f>'Bid Form 1a'!N106</f>
        <v>7200000</v>
      </c>
      <c r="H104" s="80">
        <f t="shared" si="3"/>
        <v>0</v>
      </c>
      <c r="I104" s="39">
        <f>H104/((1+'Bid Form 1a'!$F$18))^A104</f>
        <v>0</v>
      </c>
    </row>
    <row r="105" spans="1:9" x14ac:dyDescent="0.25">
      <c r="A105" s="75">
        <f t="shared" si="4"/>
        <v>7</v>
      </c>
      <c r="B105" s="75">
        <f t="shared" si="5"/>
        <v>11</v>
      </c>
      <c r="C105" s="77" t="e">
        <f>'Bid Form 1a'!M107</f>
        <v>#DIV/0!</v>
      </c>
      <c r="D105" s="59"/>
      <c r="E105" s="59"/>
      <c r="G105" s="79">
        <f>'Bid Form 1a'!N107</f>
        <v>7440000</v>
      </c>
      <c r="H105" s="80">
        <f t="shared" si="3"/>
        <v>0</v>
      </c>
      <c r="I105" s="39">
        <f>H105/((1+'Bid Form 1a'!$F$18))^A105</f>
        <v>0</v>
      </c>
    </row>
    <row r="106" spans="1:9" x14ac:dyDescent="0.25">
      <c r="A106" s="75">
        <f t="shared" si="4"/>
        <v>7</v>
      </c>
      <c r="B106" s="75">
        <f t="shared" si="5"/>
        <v>12</v>
      </c>
      <c r="C106" s="77" t="e">
        <f>'Bid Form 1a'!M108</f>
        <v>#DIV/0!</v>
      </c>
      <c r="D106" s="59"/>
      <c r="E106" s="59"/>
      <c r="G106" s="79">
        <f>'Bid Form 1a'!N108</f>
        <v>7440000</v>
      </c>
      <c r="H106" s="80">
        <f t="shared" si="3"/>
        <v>0</v>
      </c>
      <c r="I106" s="39">
        <f>H106/((1+'Bid Form 1a'!$F$18))^A106</f>
        <v>0</v>
      </c>
    </row>
    <row r="107" spans="1:9" x14ac:dyDescent="0.25">
      <c r="A107" s="75">
        <f t="shared" si="4"/>
        <v>8</v>
      </c>
      <c r="B107" s="75">
        <f t="shared" si="5"/>
        <v>1</v>
      </c>
      <c r="C107" s="77" t="e">
        <f>'Bid Form 1a'!M109</f>
        <v>#DIV/0!</v>
      </c>
      <c r="D107" s="59"/>
      <c r="E107" s="59"/>
      <c r="G107" s="79">
        <f>'Bid Form 1a'!N109</f>
        <v>6720000</v>
      </c>
      <c r="H107" s="80">
        <f t="shared" si="3"/>
        <v>0</v>
      </c>
      <c r="I107" s="39">
        <f>H107/((1+'Bid Form 1a'!$F$18))^A107</f>
        <v>0</v>
      </c>
    </row>
    <row r="108" spans="1:9" x14ac:dyDescent="0.25">
      <c r="A108" s="75">
        <f t="shared" si="4"/>
        <v>8</v>
      </c>
      <c r="B108" s="75">
        <f t="shared" si="5"/>
        <v>2</v>
      </c>
      <c r="C108" s="77" t="e">
        <f>'Bid Form 1a'!M110</f>
        <v>#DIV/0!</v>
      </c>
      <c r="D108" s="59"/>
      <c r="E108" s="59"/>
      <c r="G108" s="79">
        <f>'Bid Form 1a'!N110</f>
        <v>7440000</v>
      </c>
      <c r="H108" s="80">
        <f t="shared" si="3"/>
        <v>0</v>
      </c>
      <c r="I108" s="39">
        <f>H108/((1+'Bid Form 1a'!$F$18))^A108</f>
        <v>0</v>
      </c>
    </row>
    <row r="109" spans="1:9" x14ac:dyDescent="0.25">
      <c r="A109" s="75">
        <f t="shared" si="4"/>
        <v>8</v>
      </c>
      <c r="B109" s="75">
        <f t="shared" si="5"/>
        <v>3</v>
      </c>
      <c r="C109" s="77" t="e">
        <f>'Bid Form 1a'!M111</f>
        <v>#DIV/0!</v>
      </c>
      <c r="D109" s="59"/>
      <c r="E109" s="59"/>
      <c r="G109" s="79">
        <f>'Bid Form 1a'!N111</f>
        <v>7200000</v>
      </c>
      <c r="H109" s="80">
        <f t="shared" si="3"/>
        <v>0</v>
      </c>
      <c r="I109" s="39">
        <f>H109/((1+'Bid Form 1a'!$F$18))^A109</f>
        <v>0</v>
      </c>
    </row>
    <row r="110" spans="1:9" x14ac:dyDescent="0.25">
      <c r="A110" s="75">
        <f t="shared" si="4"/>
        <v>8</v>
      </c>
      <c r="B110" s="75">
        <f t="shared" si="5"/>
        <v>4</v>
      </c>
      <c r="C110" s="77" t="e">
        <f>'Bid Form 1a'!M112</f>
        <v>#DIV/0!</v>
      </c>
      <c r="D110" s="59"/>
      <c r="E110" s="59"/>
      <c r="G110" s="79">
        <f>'Bid Form 1a'!N112</f>
        <v>7440000</v>
      </c>
      <c r="H110" s="80">
        <f t="shared" si="3"/>
        <v>0</v>
      </c>
      <c r="I110" s="39">
        <f>H110/((1+'Bid Form 1a'!$F$18))^A110</f>
        <v>0</v>
      </c>
    </row>
    <row r="111" spans="1:9" x14ac:dyDescent="0.25">
      <c r="A111" s="75">
        <f t="shared" si="4"/>
        <v>8</v>
      </c>
      <c r="B111" s="75">
        <f t="shared" si="5"/>
        <v>5</v>
      </c>
      <c r="C111" s="77" t="e">
        <f>'Bid Form 1a'!M113</f>
        <v>#DIV/0!</v>
      </c>
      <c r="D111" s="59"/>
      <c r="E111" s="59"/>
      <c r="G111" s="79">
        <f>'Bid Form 1a'!N113</f>
        <v>7200000</v>
      </c>
      <c r="H111" s="80">
        <f t="shared" si="3"/>
        <v>0</v>
      </c>
      <c r="I111" s="39">
        <f>H111/((1+'Bid Form 1a'!$F$18))^A111</f>
        <v>0</v>
      </c>
    </row>
    <row r="112" spans="1:9" x14ac:dyDescent="0.25">
      <c r="A112" s="75">
        <f t="shared" si="4"/>
        <v>8</v>
      </c>
      <c r="B112" s="75">
        <f t="shared" si="5"/>
        <v>6</v>
      </c>
      <c r="C112" s="77" t="e">
        <f>'Bid Form 1a'!M114</f>
        <v>#DIV/0!</v>
      </c>
      <c r="D112" s="59"/>
      <c r="E112" s="59"/>
      <c r="G112" s="79">
        <f>'Bid Form 1a'!N114</f>
        <v>7440000</v>
      </c>
      <c r="H112" s="80">
        <f t="shared" si="3"/>
        <v>0</v>
      </c>
      <c r="I112" s="39">
        <f>H112/((1+'Bid Form 1a'!$F$18))^A112</f>
        <v>0</v>
      </c>
    </row>
    <row r="113" spans="1:9" x14ac:dyDescent="0.25">
      <c r="A113" s="75">
        <f t="shared" si="4"/>
        <v>8</v>
      </c>
      <c r="B113" s="75">
        <f t="shared" si="5"/>
        <v>7</v>
      </c>
      <c r="C113" s="77" t="e">
        <f>'Bid Form 1a'!M115</f>
        <v>#DIV/0!</v>
      </c>
      <c r="D113" s="59"/>
      <c r="E113" s="59"/>
      <c r="G113" s="79">
        <f>'Bid Form 1a'!N115</f>
        <v>7440000</v>
      </c>
      <c r="H113" s="80">
        <f t="shared" si="3"/>
        <v>0</v>
      </c>
      <c r="I113" s="39">
        <f>H113/((1+'Bid Form 1a'!$F$18))^A113</f>
        <v>0</v>
      </c>
    </row>
    <row r="114" spans="1:9" x14ac:dyDescent="0.25">
      <c r="A114" s="75">
        <f t="shared" si="4"/>
        <v>8</v>
      </c>
      <c r="B114" s="75">
        <f t="shared" si="5"/>
        <v>8</v>
      </c>
      <c r="C114" s="77" t="e">
        <f>'Bid Form 1a'!M116</f>
        <v>#DIV/0!</v>
      </c>
      <c r="D114" s="59"/>
      <c r="E114" s="59"/>
      <c r="G114" s="79">
        <f>'Bid Form 1a'!N116</f>
        <v>7200000</v>
      </c>
      <c r="H114" s="80">
        <f t="shared" si="3"/>
        <v>0</v>
      </c>
      <c r="I114" s="39">
        <f>H114/((1+'Bid Form 1a'!$F$18))^A114</f>
        <v>0</v>
      </c>
    </row>
    <row r="115" spans="1:9" x14ac:dyDescent="0.25">
      <c r="A115" s="75">
        <f t="shared" si="4"/>
        <v>8</v>
      </c>
      <c r="B115" s="75">
        <f t="shared" si="5"/>
        <v>9</v>
      </c>
      <c r="C115" s="77" t="e">
        <f>'Bid Form 1a'!M117</f>
        <v>#DIV/0!</v>
      </c>
      <c r="D115" s="59"/>
      <c r="E115" s="59"/>
      <c r="G115" s="79">
        <f>'Bid Form 1a'!N117</f>
        <v>7440000</v>
      </c>
      <c r="H115" s="80">
        <f t="shared" si="3"/>
        <v>0</v>
      </c>
      <c r="I115" s="39">
        <f>H115/((1+'Bid Form 1a'!$F$18))^A115</f>
        <v>0</v>
      </c>
    </row>
    <row r="116" spans="1:9" x14ac:dyDescent="0.25">
      <c r="A116" s="75">
        <f t="shared" si="4"/>
        <v>8</v>
      </c>
      <c r="B116" s="75">
        <f t="shared" si="5"/>
        <v>10</v>
      </c>
      <c r="C116" s="77" t="e">
        <f>'Bid Form 1a'!M118</f>
        <v>#DIV/0!</v>
      </c>
      <c r="D116" s="59"/>
      <c r="E116" s="59"/>
      <c r="G116" s="79">
        <f>'Bid Form 1a'!N118</f>
        <v>7200000</v>
      </c>
      <c r="H116" s="80">
        <f t="shared" si="3"/>
        <v>0</v>
      </c>
      <c r="I116" s="39">
        <f>H116/((1+'Bid Form 1a'!$F$18))^A116</f>
        <v>0</v>
      </c>
    </row>
    <row r="117" spans="1:9" x14ac:dyDescent="0.25">
      <c r="A117" s="75">
        <f t="shared" si="4"/>
        <v>8</v>
      </c>
      <c r="B117" s="75">
        <f t="shared" si="5"/>
        <v>11</v>
      </c>
      <c r="C117" s="77" t="e">
        <f>'Bid Form 1a'!M119</f>
        <v>#DIV/0!</v>
      </c>
      <c r="D117" s="59"/>
      <c r="E117" s="59"/>
      <c r="G117" s="79">
        <f>'Bid Form 1a'!N119</f>
        <v>7440000</v>
      </c>
      <c r="H117" s="80">
        <f t="shared" si="3"/>
        <v>0</v>
      </c>
      <c r="I117" s="39">
        <f>H117/((1+'Bid Form 1a'!$F$18))^A117</f>
        <v>0</v>
      </c>
    </row>
    <row r="118" spans="1:9" x14ac:dyDescent="0.25">
      <c r="A118" s="75">
        <f t="shared" si="4"/>
        <v>8</v>
      </c>
      <c r="B118" s="75">
        <f t="shared" si="5"/>
        <v>12</v>
      </c>
      <c r="C118" s="77" t="e">
        <f>'Bid Form 1a'!M120</f>
        <v>#DIV/0!</v>
      </c>
      <c r="D118" s="59"/>
      <c r="E118" s="59"/>
      <c r="G118" s="79">
        <f>'Bid Form 1a'!N120</f>
        <v>7440000</v>
      </c>
      <c r="H118" s="80">
        <f t="shared" si="3"/>
        <v>0</v>
      </c>
      <c r="I118" s="39">
        <f>H118/((1+'Bid Form 1a'!$F$18))^A118</f>
        <v>0</v>
      </c>
    </row>
    <row r="119" spans="1:9" x14ac:dyDescent="0.25">
      <c r="A119" s="75">
        <f t="shared" si="4"/>
        <v>9</v>
      </c>
      <c r="B119" s="75">
        <f t="shared" si="5"/>
        <v>1</v>
      </c>
      <c r="C119" s="77" t="e">
        <f>'Bid Form 1a'!M121</f>
        <v>#DIV/0!</v>
      </c>
      <c r="D119" s="59"/>
      <c r="E119" s="59"/>
      <c r="G119" s="79">
        <f>'Bid Form 1a'!N121</f>
        <v>6720000</v>
      </c>
      <c r="H119" s="80">
        <f t="shared" si="3"/>
        <v>0</v>
      </c>
      <c r="I119" s="39">
        <f>H119/((1+'Bid Form 1a'!$F$18))^A119</f>
        <v>0</v>
      </c>
    </row>
    <row r="120" spans="1:9" x14ac:dyDescent="0.25">
      <c r="A120" s="75">
        <f t="shared" si="4"/>
        <v>9</v>
      </c>
      <c r="B120" s="75">
        <f t="shared" si="5"/>
        <v>2</v>
      </c>
      <c r="C120" s="77" t="e">
        <f>'Bid Form 1a'!M122</f>
        <v>#DIV/0!</v>
      </c>
      <c r="D120" s="59"/>
      <c r="E120" s="59"/>
      <c r="G120" s="79">
        <f>'Bid Form 1a'!N122</f>
        <v>7440000</v>
      </c>
      <c r="H120" s="80">
        <f t="shared" si="3"/>
        <v>0</v>
      </c>
      <c r="I120" s="39">
        <f>H120/((1+'Bid Form 1a'!$F$18))^A120</f>
        <v>0</v>
      </c>
    </row>
    <row r="121" spans="1:9" x14ac:dyDescent="0.25">
      <c r="A121" s="75">
        <f t="shared" si="4"/>
        <v>9</v>
      </c>
      <c r="B121" s="75">
        <f t="shared" si="5"/>
        <v>3</v>
      </c>
      <c r="C121" s="77" t="e">
        <f>'Bid Form 1a'!M123</f>
        <v>#DIV/0!</v>
      </c>
      <c r="D121" s="59"/>
      <c r="E121" s="59"/>
      <c r="G121" s="79">
        <f>'Bid Form 1a'!N123</f>
        <v>7200000</v>
      </c>
      <c r="H121" s="80">
        <f t="shared" si="3"/>
        <v>0</v>
      </c>
      <c r="I121" s="39">
        <f>H121/((1+'Bid Form 1a'!$F$18))^A121</f>
        <v>0</v>
      </c>
    </row>
    <row r="122" spans="1:9" x14ac:dyDescent="0.25">
      <c r="A122" s="75">
        <f t="shared" si="4"/>
        <v>9</v>
      </c>
      <c r="B122" s="75">
        <f t="shared" si="5"/>
        <v>4</v>
      </c>
      <c r="C122" s="77" t="e">
        <f>'Bid Form 1a'!M124</f>
        <v>#DIV/0!</v>
      </c>
      <c r="D122" s="59"/>
      <c r="E122" s="59"/>
      <c r="G122" s="79">
        <f>'Bid Form 1a'!N124</f>
        <v>7440000</v>
      </c>
      <c r="H122" s="80">
        <f t="shared" si="3"/>
        <v>0</v>
      </c>
      <c r="I122" s="39">
        <f>H122/((1+'Bid Form 1a'!$F$18))^A122</f>
        <v>0</v>
      </c>
    </row>
    <row r="123" spans="1:9" x14ac:dyDescent="0.25">
      <c r="A123" s="75">
        <f t="shared" si="4"/>
        <v>9</v>
      </c>
      <c r="B123" s="75">
        <f t="shared" si="5"/>
        <v>5</v>
      </c>
      <c r="C123" s="77" t="e">
        <f>'Bid Form 1a'!M125</f>
        <v>#DIV/0!</v>
      </c>
      <c r="D123" s="59"/>
      <c r="E123" s="59"/>
      <c r="G123" s="79">
        <f>'Bid Form 1a'!N125</f>
        <v>7200000</v>
      </c>
      <c r="H123" s="80">
        <f t="shared" si="3"/>
        <v>0</v>
      </c>
      <c r="I123" s="39">
        <f>H123/((1+'Bid Form 1a'!$F$18))^A123</f>
        <v>0</v>
      </c>
    </row>
    <row r="124" spans="1:9" x14ac:dyDescent="0.25">
      <c r="A124" s="75">
        <f t="shared" si="4"/>
        <v>9</v>
      </c>
      <c r="B124" s="75">
        <f t="shared" si="5"/>
        <v>6</v>
      </c>
      <c r="C124" s="77" t="e">
        <f>'Bid Form 1a'!M126</f>
        <v>#DIV/0!</v>
      </c>
      <c r="D124" s="59"/>
      <c r="E124" s="59"/>
      <c r="G124" s="79">
        <f>'Bid Form 1a'!N126</f>
        <v>7440000</v>
      </c>
      <c r="H124" s="80">
        <f t="shared" si="3"/>
        <v>0</v>
      </c>
      <c r="I124" s="39">
        <f>H124/((1+'Bid Form 1a'!$F$18))^A124</f>
        <v>0</v>
      </c>
    </row>
    <row r="125" spans="1:9" x14ac:dyDescent="0.25">
      <c r="A125" s="75">
        <f t="shared" si="4"/>
        <v>9</v>
      </c>
      <c r="B125" s="75">
        <f t="shared" si="5"/>
        <v>7</v>
      </c>
      <c r="C125" s="77" t="e">
        <f>'Bid Form 1a'!M127</f>
        <v>#DIV/0!</v>
      </c>
      <c r="D125" s="59"/>
      <c r="E125" s="59"/>
      <c r="G125" s="79">
        <f>'Bid Form 1a'!N127</f>
        <v>7440000</v>
      </c>
      <c r="H125" s="80">
        <f t="shared" si="3"/>
        <v>0</v>
      </c>
      <c r="I125" s="39">
        <f>H125/((1+'Bid Form 1a'!$F$18))^A125</f>
        <v>0</v>
      </c>
    </row>
    <row r="126" spans="1:9" x14ac:dyDescent="0.25">
      <c r="A126" s="75">
        <f t="shared" si="4"/>
        <v>9</v>
      </c>
      <c r="B126" s="75">
        <f t="shared" si="5"/>
        <v>8</v>
      </c>
      <c r="C126" s="77" t="e">
        <f>'Bid Form 1a'!M128</f>
        <v>#DIV/0!</v>
      </c>
      <c r="D126" s="59"/>
      <c r="E126" s="59"/>
      <c r="G126" s="79">
        <f>'Bid Form 1a'!N128</f>
        <v>7200000</v>
      </c>
      <c r="H126" s="80">
        <f t="shared" si="3"/>
        <v>0</v>
      </c>
      <c r="I126" s="39">
        <f>H126/((1+'Bid Form 1a'!$F$18))^A126</f>
        <v>0</v>
      </c>
    </row>
    <row r="127" spans="1:9" x14ac:dyDescent="0.25">
      <c r="A127" s="75">
        <f t="shared" si="4"/>
        <v>9</v>
      </c>
      <c r="B127" s="75">
        <f t="shared" si="5"/>
        <v>9</v>
      </c>
      <c r="C127" s="77" t="e">
        <f>'Bid Form 1a'!M129</f>
        <v>#DIV/0!</v>
      </c>
      <c r="D127" s="59"/>
      <c r="E127" s="59"/>
      <c r="G127" s="79">
        <f>'Bid Form 1a'!N129</f>
        <v>7440000</v>
      </c>
      <c r="H127" s="80">
        <f t="shared" si="3"/>
        <v>0</v>
      </c>
      <c r="I127" s="39">
        <f>H127/((1+'Bid Form 1a'!$F$18))^A127</f>
        <v>0</v>
      </c>
    </row>
    <row r="128" spans="1:9" x14ac:dyDescent="0.25">
      <c r="A128" s="75">
        <f t="shared" si="4"/>
        <v>9</v>
      </c>
      <c r="B128" s="75">
        <f t="shared" si="5"/>
        <v>10</v>
      </c>
      <c r="C128" s="77" t="e">
        <f>'Bid Form 1a'!M130</f>
        <v>#DIV/0!</v>
      </c>
      <c r="D128" s="59"/>
      <c r="E128" s="59"/>
      <c r="G128" s="79">
        <f>'Bid Form 1a'!N130</f>
        <v>7200000</v>
      </c>
      <c r="H128" s="80">
        <f t="shared" si="3"/>
        <v>0</v>
      </c>
      <c r="I128" s="39">
        <f>H128/((1+'Bid Form 1a'!$F$18))^A128</f>
        <v>0</v>
      </c>
    </row>
    <row r="129" spans="1:9" x14ac:dyDescent="0.25">
      <c r="A129" s="75">
        <f t="shared" si="4"/>
        <v>9</v>
      </c>
      <c r="B129" s="75">
        <f t="shared" si="5"/>
        <v>11</v>
      </c>
      <c r="C129" s="77" t="e">
        <f>'Bid Form 1a'!M131</f>
        <v>#DIV/0!</v>
      </c>
      <c r="D129" s="59"/>
      <c r="E129" s="59"/>
      <c r="G129" s="79">
        <f>'Bid Form 1a'!N131</f>
        <v>7440000</v>
      </c>
      <c r="H129" s="80">
        <f t="shared" si="3"/>
        <v>0</v>
      </c>
      <c r="I129" s="39">
        <f>H129/((1+'Bid Form 1a'!$F$18))^A129</f>
        <v>0</v>
      </c>
    </row>
    <row r="130" spans="1:9" x14ac:dyDescent="0.25">
      <c r="A130" s="75">
        <f t="shared" si="4"/>
        <v>9</v>
      </c>
      <c r="B130" s="75">
        <f t="shared" si="5"/>
        <v>12</v>
      </c>
      <c r="C130" s="77" t="e">
        <f>'Bid Form 1a'!M132</f>
        <v>#DIV/0!</v>
      </c>
      <c r="D130" s="59"/>
      <c r="E130" s="59"/>
      <c r="G130" s="79">
        <f>'Bid Form 1a'!N132</f>
        <v>7440000</v>
      </c>
      <c r="H130" s="80">
        <f t="shared" si="3"/>
        <v>0</v>
      </c>
      <c r="I130" s="39">
        <f>H130/((1+'Bid Form 1a'!$F$18))^A130</f>
        <v>0</v>
      </c>
    </row>
    <row r="131" spans="1:9" x14ac:dyDescent="0.25">
      <c r="A131" s="75">
        <f t="shared" si="4"/>
        <v>10</v>
      </c>
      <c r="B131" s="75">
        <f t="shared" si="5"/>
        <v>1</v>
      </c>
      <c r="C131" s="77" t="e">
        <f>'Bid Form 1a'!M133</f>
        <v>#DIV/0!</v>
      </c>
      <c r="D131" s="59"/>
      <c r="E131" s="59"/>
      <c r="G131" s="79">
        <f>'Bid Form 1a'!N133</f>
        <v>6720000</v>
      </c>
      <c r="H131" s="80">
        <f t="shared" si="3"/>
        <v>0</v>
      </c>
      <c r="I131" s="39">
        <f>H131/((1+'Bid Form 1a'!$F$18))^A131</f>
        <v>0</v>
      </c>
    </row>
    <row r="132" spans="1:9" x14ac:dyDescent="0.25">
      <c r="A132" s="75">
        <f t="shared" si="4"/>
        <v>10</v>
      </c>
      <c r="B132" s="75">
        <f t="shared" si="5"/>
        <v>2</v>
      </c>
      <c r="C132" s="77" t="e">
        <f>'Bid Form 1a'!M134</f>
        <v>#DIV/0!</v>
      </c>
      <c r="D132" s="63"/>
      <c r="E132" s="63"/>
      <c r="G132" s="79">
        <f>'Bid Form 1a'!N134</f>
        <v>7440000</v>
      </c>
      <c r="H132" s="80">
        <f t="shared" si="3"/>
        <v>0</v>
      </c>
      <c r="I132" s="39">
        <f>H132/((1+'Bid Form 1a'!$F$18))^A132</f>
        <v>0</v>
      </c>
    </row>
    <row r="133" spans="1:9" x14ac:dyDescent="0.25">
      <c r="A133" s="75">
        <f t="shared" si="4"/>
        <v>10</v>
      </c>
      <c r="B133" s="75">
        <f t="shared" si="5"/>
        <v>3</v>
      </c>
      <c r="C133" s="77" t="e">
        <f>'Bid Form 1a'!M135</f>
        <v>#DIV/0!</v>
      </c>
      <c r="D133" s="59"/>
      <c r="E133" s="59"/>
      <c r="G133" s="79">
        <f>'Bid Form 1a'!N135</f>
        <v>7200000</v>
      </c>
      <c r="H133" s="80">
        <f t="shared" si="3"/>
        <v>0</v>
      </c>
      <c r="I133" s="39">
        <f>H133/((1+'Bid Form 1a'!$F$18))^A133</f>
        <v>0</v>
      </c>
    </row>
    <row r="134" spans="1:9" x14ac:dyDescent="0.25">
      <c r="A134" s="75">
        <f t="shared" si="4"/>
        <v>10</v>
      </c>
      <c r="B134" s="75">
        <f t="shared" si="5"/>
        <v>4</v>
      </c>
      <c r="C134" s="77" t="e">
        <f>'Bid Form 1a'!M136</f>
        <v>#DIV/0!</v>
      </c>
      <c r="D134" s="59"/>
      <c r="E134" s="59"/>
      <c r="G134" s="79">
        <f>'Bid Form 1a'!N136</f>
        <v>7440000</v>
      </c>
      <c r="H134" s="80">
        <f t="shared" si="3"/>
        <v>0</v>
      </c>
      <c r="I134" s="39">
        <f>H134/((1+'Bid Form 1a'!$F$18))^A134</f>
        <v>0</v>
      </c>
    </row>
    <row r="135" spans="1:9" x14ac:dyDescent="0.25">
      <c r="A135" s="75">
        <f t="shared" si="4"/>
        <v>10</v>
      </c>
      <c r="B135" s="75">
        <f t="shared" si="5"/>
        <v>5</v>
      </c>
      <c r="C135" s="77" t="e">
        <f>'Bid Form 1a'!M137</f>
        <v>#DIV/0!</v>
      </c>
      <c r="D135" s="59"/>
      <c r="E135" s="59"/>
      <c r="G135" s="79">
        <f>'Bid Form 1a'!N137</f>
        <v>7200000</v>
      </c>
      <c r="H135" s="80">
        <f t="shared" si="3"/>
        <v>0</v>
      </c>
      <c r="I135" s="39">
        <f>H135/((1+'Bid Form 1a'!$F$18))^A135</f>
        <v>0</v>
      </c>
    </row>
    <row r="136" spans="1:9" x14ac:dyDescent="0.25">
      <c r="A136" s="75">
        <f t="shared" si="4"/>
        <v>10</v>
      </c>
      <c r="B136" s="75">
        <f t="shared" si="5"/>
        <v>6</v>
      </c>
      <c r="C136" s="77" t="e">
        <f>'Bid Form 1a'!M138</f>
        <v>#DIV/0!</v>
      </c>
      <c r="D136" s="59"/>
      <c r="E136" s="59"/>
      <c r="G136" s="79">
        <f>'Bid Form 1a'!N138</f>
        <v>7440000</v>
      </c>
      <c r="H136" s="80">
        <f t="shared" si="3"/>
        <v>0</v>
      </c>
      <c r="I136" s="39">
        <f>H136/((1+'Bid Form 1a'!$F$18))^A136</f>
        <v>0</v>
      </c>
    </row>
    <row r="137" spans="1:9" x14ac:dyDescent="0.25">
      <c r="A137" s="75">
        <f t="shared" si="4"/>
        <v>10</v>
      </c>
      <c r="B137" s="75">
        <f t="shared" si="5"/>
        <v>7</v>
      </c>
      <c r="C137" s="77" t="e">
        <f>'Bid Form 1a'!M139</f>
        <v>#DIV/0!</v>
      </c>
      <c r="D137" s="59"/>
      <c r="E137" s="59"/>
      <c r="G137" s="79">
        <f>'Bid Form 1a'!N139</f>
        <v>7440000</v>
      </c>
      <c r="H137" s="80">
        <f t="shared" si="3"/>
        <v>0</v>
      </c>
      <c r="I137" s="39">
        <f>H137/((1+'Bid Form 1a'!$F$18))^A137</f>
        <v>0</v>
      </c>
    </row>
    <row r="138" spans="1:9" x14ac:dyDescent="0.25">
      <c r="A138" s="75">
        <f t="shared" si="4"/>
        <v>10</v>
      </c>
      <c r="B138" s="75">
        <f t="shared" si="5"/>
        <v>8</v>
      </c>
      <c r="C138" s="77" t="e">
        <f>'Bid Form 1a'!M140</f>
        <v>#DIV/0!</v>
      </c>
      <c r="D138" s="59"/>
      <c r="E138" s="59"/>
      <c r="G138" s="79">
        <f>'Bid Form 1a'!N140</f>
        <v>7200000</v>
      </c>
      <c r="H138" s="80">
        <f t="shared" si="3"/>
        <v>0</v>
      </c>
      <c r="I138" s="39">
        <f>H138/((1+'Bid Form 1a'!$F$18))^A138</f>
        <v>0</v>
      </c>
    </row>
    <row r="139" spans="1:9" x14ac:dyDescent="0.25">
      <c r="A139" s="75">
        <f t="shared" si="4"/>
        <v>10</v>
      </c>
      <c r="B139" s="75">
        <f t="shared" si="5"/>
        <v>9</v>
      </c>
      <c r="C139" s="77" t="e">
        <f>'Bid Form 1a'!M141</f>
        <v>#DIV/0!</v>
      </c>
      <c r="D139" s="59"/>
      <c r="E139" s="59"/>
      <c r="G139" s="79">
        <f>'Bid Form 1a'!N141</f>
        <v>7440000</v>
      </c>
      <c r="H139" s="80">
        <f t="shared" si="3"/>
        <v>0</v>
      </c>
      <c r="I139" s="39">
        <f>H139/((1+'Bid Form 1a'!$F$18))^A139</f>
        <v>0</v>
      </c>
    </row>
    <row r="140" spans="1:9" x14ac:dyDescent="0.25">
      <c r="A140" s="75">
        <f t="shared" si="4"/>
        <v>10</v>
      </c>
      <c r="B140" s="75">
        <f t="shared" si="5"/>
        <v>10</v>
      </c>
      <c r="C140" s="77" t="e">
        <f>'Bid Form 1a'!M142</f>
        <v>#DIV/0!</v>
      </c>
      <c r="D140" s="59"/>
      <c r="E140" s="59"/>
      <c r="G140" s="79">
        <f>'Bid Form 1a'!N142</f>
        <v>7200000</v>
      </c>
      <c r="H140" s="80">
        <f t="shared" si="3"/>
        <v>0</v>
      </c>
      <c r="I140" s="39">
        <f>H140/((1+'Bid Form 1a'!$F$18))^A140</f>
        <v>0</v>
      </c>
    </row>
    <row r="141" spans="1:9" x14ac:dyDescent="0.25">
      <c r="A141" s="75">
        <f t="shared" si="4"/>
        <v>10</v>
      </c>
      <c r="B141" s="75">
        <f t="shared" si="5"/>
        <v>11</v>
      </c>
      <c r="C141" s="77" t="e">
        <f>'Bid Form 1a'!M143</f>
        <v>#DIV/0!</v>
      </c>
      <c r="D141" s="59"/>
      <c r="E141" s="59"/>
      <c r="G141" s="79">
        <f>'Bid Form 1a'!N143</f>
        <v>7440000</v>
      </c>
      <c r="H141" s="80">
        <f t="shared" si="3"/>
        <v>0</v>
      </c>
      <c r="I141" s="39">
        <f>H141/((1+'Bid Form 1a'!$F$18))^A141</f>
        <v>0</v>
      </c>
    </row>
    <row r="142" spans="1:9" x14ac:dyDescent="0.25">
      <c r="A142" s="75">
        <f t="shared" si="4"/>
        <v>10</v>
      </c>
      <c r="B142" s="75">
        <f t="shared" si="5"/>
        <v>12</v>
      </c>
      <c r="C142" s="77" t="e">
        <f>'Bid Form 1a'!M144</f>
        <v>#DIV/0!</v>
      </c>
      <c r="D142" s="59"/>
      <c r="E142" s="59"/>
      <c r="G142" s="79">
        <f>'Bid Form 1a'!N144</f>
        <v>7440000</v>
      </c>
      <c r="H142" s="80">
        <f t="shared" si="3"/>
        <v>0</v>
      </c>
      <c r="I142" s="39">
        <f>H142/((1+'Bid Form 1a'!$F$18))^A142</f>
        <v>0</v>
      </c>
    </row>
    <row r="143" spans="1:9" x14ac:dyDescent="0.25">
      <c r="F143" s="42"/>
    </row>
    <row r="146" spans="1:2" x14ac:dyDescent="0.25">
      <c r="A146" s="38" t="s">
        <v>107</v>
      </c>
    </row>
    <row r="148" spans="1:2" ht="13" thickBot="1" x14ac:dyDescent="0.3">
      <c r="A148" s="129"/>
      <c r="B148" s="128"/>
    </row>
    <row r="149" spans="1:2" x14ac:dyDescent="0.25">
      <c r="A149" s="38" t="s">
        <v>108</v>
      </c>
    </row>
    <row r="153" spans="1:2" x14ac:dyDescent="0.25">
      <c r="A153" s="38" t="s">
        <v>109</v>
      </c>
    </row>
  </sheetData>
  <sheetProtection algorithmName="SHA-512" hashValue="8UGOkDXGSI5Sxkpv9xhoM8ikhyv+2vCeP2dqcRYfDJ7zsaqBVgUv//rD8JIS0IwiUGZno7Zv9yRM184rahzvOw==" saltValue="QWQ9Rc/86KLj5QExdmlZTw==" spinCount="100000" sheet="1" objects="1" scenarios="1"/>
  <mergeCells count="17">
    <mergeCell ref="A15:D15"/>
    <mergeCell ref="E15:H15"/>
    <mergeCell ref="A18:E20"/>
    <mergeCell ref="A12:D12"/>
    <mergeCell ref="A13:D13"/>
    <mergeCell ref="A14:D14"/>
    <mergeCell ref="E12:H12"/>
    <mergeCell ref="E13:H13"/>
    <mergeCell ref="E14:H14"/>
    <mergeCell ref="A8:D8"/>
    <mergeCell ref="E8:H8"/>
    <mergeCell ref="E9:H9"/>
    <mergeCell ref="E10:H10"/>
    <mergeCell ref="E11:H11"/>
    <mergeCell ref="A9:D9"/>
    <mergeCell ref="A10:D10"/>
    <mergeCell ref="A11:D11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Sheet3</vt:lpstr>
      <vt:lpstr>Bid Form 1a</vt:lpstr>
      <vt:lpstr>Bid Form 1b Fuel Foreign (1)</vt:lpstr>
      <vt:lpstr>Bid Form 1b Fuel Foreign (2)</vt:lpstr>
      <vt:lpstr>Bid Form 1b Fuel Foreign (3)</vt:lpstr>
      <vt:lpstr>Bid Form 1b Fuel Local (1)</vt:lpstr>
      <vt:lpstr>Bid Form 1b Fuel Local (2)</vt:lpstr>
      <vt:lpstr>Bid Form PPD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SHIELA</cp:lastModifiedBy>
  <cp:lastPrinted>2023-03-22T08:37:52Z</cp:lastPrinted>
  <dcterms:created xsi:type="dcterms:W3CDTF">2022-09-07T05:24:02Z</dcterms:created>
  <dcterms:modified xsi:type="dcterms:W3CDTF">2023-05-26T14:24:57Z</dcterms:modified>
</cp:coreProperties>
</file>